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dministrator/Documents/kredyty/"/>
    </mc:Choice>
  </mc:AlternateContent>
  <xr:revisionPtr revIDLastSave="0" documentId="13_ncr:1_{9769A6DE-96F2-2F43-87EE-01930DA96CD5}" xr6:coauthVersionLast="47" xr6:coauthVersionMax="47" xr10:uidLastSave="{00000000-0000-0000-0000-000000000000}"/>
  <bookViews>
    <workbookView xWindow="0" yWindow="0" windowWidth="40960" windowHeight="23040" xr2:uid="{62E61A52-3F3B-584D-8A71-CA5C7CA716FE}"/>
  </bookViews>
  <sheets>
    <sheet name="PODSUMOWANIE" sheetId="5" r:id="rId1"/>
    <sheet name="skracanie okresu r. równe" sheetId="1" r:id="rId2"/>
    <sheet name="zmniejszanie rat" sheetId="4" r:id="rId3"/>
    <sheet name="MIX" sheetId="6" r:id="rId4"/>
    <sheet name="skracanie okresu r. malejące" sheetId="8" r:id="rId5"/>
    <sheet name="Mój harmonogram" sheetId="7" r:id="rId6"/>
    <sheet name="zyski kapitałowe" sheetId="10" r:id="rId7"/>
  </sheets>
  <definedNames>
    <definedName name="Zakres">INDEX(K:'zyski kapitałowe'!I1048556,'zyski kapitałowe'!XFD1048570)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10" l="1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1" i="10"/>
  <c r="F1" i="10"/>
  <c r="B6" i="10"/>
  <c r="H15" i="4"/>
  <c r="H37" i="4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D6" i="1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I266" i="8" s="1"/>
  <c r="H267" i="8"/>
  <c r="H268" i="8"/>
  <c r="I268" i="8" s="1"/>
  <c r="H269" i="8"/>
  <c r="I269" i="8" s="1"/>
  <c r="H270" i="8"/>
  <c r="I270" i="8" s="1"/>
  <c r="H271" i="8"/>
  <c r="H272" i="8"/>
  <c r="I272" i="8" s="1"/>
  <c r="H273" i="8"/>
  <c r="I273" i="8" s="1"/>
  <c r="H274" i="8"/>
  <c r="I274" i="8" s="1"/>
  <c r="H275" i="8"/>
  <c r="H276" i="8"/>
  <c r="I276" i="8" s="1"/>
  <c r="H277" i="8"/>
  <c r="H278" i="8"/>
  <c r="I278" i="8" s="1"/>
  <c r="H279" i="8"/>
  <c r="H280" i="8"/>
  <c r="I280" i="8" s="1"/>
  <c r="H281" i="8"/>
  <c r="I281" i="8" s="1"/>
  <c r="H282" i="8"/>
  <c r="I282" i="8" s="1"/>
  <c r="H283" i="8"/>
  <c r="H284" i="8"/>
  <c r="H285" i="8"/>
  <c r="I285" i="8" s="1"/>
  <c r="H286" i="8"/>
  <c r="I286" i="8" s="1"/>
  <c r="H287" i="8"/>
  <c r="H288" i="8"/>
  <c r="I288" i="8" s="1"/>
  <c r="H289" i="8"/>
  <c r="I289" i="8" s="1"/>
  <c r="H290" i="8"/>
  <c r="I290" i="8" s="1"/>
  <c r="H291" i="8"/>
  <c r="H292" i="8"/>
  <c r="I292" i="8" s="1"/>
  <c r="H293" i="8"/>
  <c r="I293" i="8" s="1"/>
  <c r="H294" i="8"/>
  <c r="I294" i="8" s="1"/>
  <c r="H295" i="8"/>
  <c r="H296" i="8"/>
  <c r="I296" i="8" s="1"/>
  <c r="H297" i="8"/>
  <c r="I297" i="8" s="1"/>
  <c r="H298" i="8"/>
  <c r="I298" i="8" s="1"/>
  <c r="H299" i="8"/>
  <c r="H300" i="8"/>
  <c r="I300" i="8" s="1"/>
  <c r="H301" i="8"/>
  <c r="I301" i="8" s="1"/>
  <c r="H302" i="8"/>
  <c r="I302" i="8" s="1"/>
  <c r="H303" i="8"/>
  <c r="H304" i="8"/>
  <c r="I304" i="8" s="1"/>
  <c r="H305" i="8"/>
  <c r="I305" i="8" s="1"/>
  <c r="H306" i="8"/>
  <c r="I306" i="8" s="1"/>
  <c r="H307" i="8"/>
  <c r="H308" i="8"/>
  <c r="I308" i="8" s="1"/>
  <c r="H309" i="8"/>
  <c r="H310" i="8"/>
  <c r="I310" i="8" s="1"/>
  <c r="H311" i="8"/>
  <c r="H312" i="8"/>
  <c r="I312" i="8" s="1"/>
  <c r="H313" i="8"/>
  <c r="I313" i="8" s="1"/>
  <c r="H314" i="8"/>
  <c r="I314" i="8" s="1"/>
  <c r="H315" i="8"/>
  <c r="H316" i="8"/>
  <c r="I316" i="8" s="1"/>
  <c r="H317" i="8"/>
  <c r="I317" i="8" s="1"/>
  <c r="H318" i="8"/>
  <c r="I318" i="8" s="1"/>
  <c r="H319" i="8"/>
  <c r="H320" i="8"/>
  <c r="I320" i="8" s="1"/>
  <c r="H321" i="8"/>
  <c r="I321" i="8" s="1"/>
  <c r="H322" i="8"/>
  <c r="I322" i="8" s="1"/>
  <c r="H323" i="8"/>
  <c r="H324" i="8"/>
  <c r="I324" i="8" s="1"/>
  <c r="H325" i="8"/>
  <c r="I325" i="8" s="1"/>
  <c r="H326" i="8"/>
  <c r="I326" i="8" s="1"/>
  <c r="H327" i="8"/>
  <c r="H328" i="8"/>
  <c r="I328" i="8" s="1"/>
  <c r="H329" i="8"/>
  <c r="I329" i="8" s="1"/>
  <c r="H330" i="8"/>
  <c r="I330" i="8" s="1"/>
  <c r="H331" i="8"/>
  <c r="H332" i="8"/>
  <c r="I332" i="8" s="1"/>
  <c r="H333" i="8"/>
  <c r="I333" i="8" s="1"/>
  <c r="H334" i="8"/>
  <c r="I334" i="8" s="1"/>
  <c r="H335" i="8"/>
  <c r="H336" i="8"/>
  <c r="I336" i="8" s="1"/>
  <c r="H337" i="8"/>
  <c r="I337" i="8" s="1"/>
  <c r="H338" i="8"/>
  <c r="I338" i="8" s="1"/>
  <c r="H339" i="8"/>
  <c r="H340" i="8"/>
  <c r="I340" i="8" s="1"/>
  <c r="H341" i="8"/>
  <c r="I341" i="8" s="1"/>
  <c r="H342" i="8"/>
  <c r="I342" i="8" s="1"/>
  <c r="H343" i="8"/>
  <c r="H344" i="8"/>
  <c r="I344" i="8" s="1"/>
  <c r="H345" i="8"/>
  <c r="I345" i="8" s="1"/>
  <c r="H346" i="8"/>
  <c r="I346" i="8" s="1"/>
  <c r="H347" i="8"/>
  <c r="H348" i="8"/>
  <c r="I348" i="8" s="1"/>
  <c r="H349" i="8"/>
  <c r="I349" i="8" s="1"/>
  <c r="H350" i="8"/>
  <c r="I350" i="8" s="1"/>
  <c r="H351" i="8"/>
  <c r="H352" i="8"/>
  <c r="I352" i="8" s="1"/>
  <c r="H353" i="8"/>
  <c r="I353" i="8" s="1"/>
  <c r="H354" i="8"/>
  <c r="I354" i="8" s="1"/>
  <c r="H355" i="8"/>
  <c r="H356" i="8"/>
  <c r="I356" i="8" s="1"/>
  <c r="H357" i="8"/>
  <c r="I357" i="8" s="1"/>
  <c r="H358" i="8"/>
  <c r="I358" i="8" s="1"/>
  <c r="H359" i="8"/>
  <c r="H360" i="8"/>
  <c r="H361" i="8"/>
  <c r="I361" i="8" s="1"/>
  <c r="H362" i="8"/>
  <c r="I362" i="8" s="1"/>
  <c r="H363" i="8"/>
  <c r="I363" i="8" s="1"/>
  <c r="H364" i="8"/>
  <c r="I364" i="8" s="1"/>
  <c r="H365" i="8"/>
  <c r="I365" i="8" s="1"/>
  <c r="H366" i="8"/>
  <c r="I366" i="8" s="1"/>
  <c r="H367" i="8"/>
  <c r="I367" i="8" s="1"/>
  <c r="H368" i="8"/>
  <c r="I368" i="8" s="1"/>
  <c r="H369" i="8"/>
  <c r="H370" i="8"/>
  <c r="I370" i="8" s="1"/>
  <c r="H371" i="8"/>
  <c r="H372" i="8"/>
  <c r="H373" i="8"/>
  <c r="I373" i="8" s="1"/>
  <c r="B14" i="8"/>
  <c r="I372" i="8"/>
  <c r="I371" i="8"/>
  <c r="I369" i="8"/>
  <c r="I360" i="8"/>
  <c r="I359" i="8"/>
  <c r="I355" i="8"/>
  <c r="I351" i="8"/>
  <c r="I347" i="8"/>
  <c r="I343" i="8"/>
  <c r="I339" i="8"/>
  <c r="I335" i="8"/>
  <c r="I331" i="8"/>
  <c r="I327" i="8"/>
  <c r="I323" i="8"/>
  <c r="I319" i="8"/>
  <c r="I315" i="8"/>
  <c r="I311" i="8"/>
  <c r="I309" i="8"/>
  <c r="I307" i="8"/>
  <c r="I303" i="8"/>
  <c r="I299" i="8"/>
  <c r="I295" i="8"/>
  <c r="I291" i="8"/>
  <c r="I287" i="8"/>
  <c r="I284" i="8"/>
  <c r="I283" i="8"/>
  <c r="I279" i="8"/>
  <c r="I277" i="8"/>
  <c r="I275" i="8"/>
  <c r="I271" i="8"/>
  <c r="I267" i="8"/>
  <c r="I265" i="8"/>
  <c r="K15" i="8"/>
  <c r="K16" i="8" s="1"/>
  <c r="K17" i="8" s="1"/>
  <c r="K18" i="8" s="1"/>
  <c r="K19" i="8" s="1"/>
  <c r="K20" i="8" s="1"/>
  <c r="K21" i="8" s="1"/>
  <c r="K22" i="8" s="1"/>
  <c r="K23" i="8" s="1"/>
  <c r="K24" i="8" s="1"/>
  <c r="K25" i="8" s="1"/>
  <c r="K26" i="8" s="1"/>
  <c r="K27" i="8" s="1"/>
  <c r="K28" i="8" s="1"/>
  <c r="K29" i="8" s="1"/>
  <c r="K30" i="8" s="1"/>
  <c r="K31" i="8" s="1"/>
  <c r="K32" i="8" s="1"/>
  <c r="K33" i="8" s="1"/>
  <c r="K34" i="8" s="1"/>
  <c r="K35" i="8" s="1"/>
  <c r="K36" i="8" s="1"/>
  <c r="K37" i="8" s="1"/>
  <c r="K38" i="8" s="1"/>
  <c r="K39" i="8" s="1"/>
  <c r="K40" i="8" s="1"/>
  <c r="K41" i="8" s="1"/>
  <c r="K42" i="8" s="1"/>
  <c r="K43" i="8" s="1"/>
  <c r="K44" i="8" s="1"/>
  <c r="K45" i="8" s="1"/>
  <c r="K46" i="8" s="1"/>
  <c r="K47" i="8" s="1"/>
  <c r="K48" i="8" s="1"/>
  <c r="K49" i="8" s="1"/>
  <c r="K50" i="8" s="1"/>
  <c r="K51" i="8" s="1"/>
  <c r="K52" i="8" s="1"/>
  <c r="K53" i="8" s="1"/>
  <c r="K54" i="8" s="1"/>
  <c r="K55" i="8" s="1"/>
  <c r="K56" i="8" s="1"/>
  <c r="K57" i="8" s="1"/>
  <c r="K58" i="8" s="1"/>
  <c r="K59" i="8" s="1"/>
  <c r="K60" i="8" s="1"/>
  <c r="K61" i="8" s="1"/>
  <c r="K62" i="8" s="1"/>
  <c r="K63" i="8" s="1"/>
  <c r="K64" i="8" s="1"/>
  <c r="K65" i="8" s="1"/>
  <c r="K66" i="8" s="1"/>
  <c r="K67" i="8" s="1"/>
  <c r="K68" i="8" s="1"/>
  <c r="K69" i="8" s="1"/>
  <c r="K70" i="8" s="1"/>
  <c r="K71" i="8" s="1"/>
  <c r="K72" i="8" s="1"/>
  <c r="K73" i="8" s="1"/>
  <c r="K74" i="8" s="1"/>
  <c r="K75" i="8" s="1"/>
  <c r="K76" i="8" s="1"/>
  <c r="K77" i="8" s="1"/>
  <c r="K78" i="8" s="1"/>
  <c r="K79" i="8" s="1"/>
  <c r="K80" i="8" s="1"/>
  <c r="K81" i="8" s="1"/>
  <c r="K82" i="8" s="1"/>
  <c r="K83" i="8" s="1"/>
  <c r="K84" i="8" s="1"/>
  <c r="K85" i="8" s="1"/>
  <c r="K86" i="8" s="1"/>
  <c r="K87" i="8" s="1"/>
  <c r="K88" i="8" s="1"/>
  <c r="K89" i="8" s="1"/>
  <c r="K90" i="8" s="1"/>
  <c r="K91" i="8" s="1"/>
  <c r="K92" i="8" s="1"/>
  <c r="K93" i="8" s="1"/>
  <c r="K94" i="8" s="1"/>
  <c r="K95" i="8" s="1"/>
  <c r="K96" i="8" s="1"/>
  <c r="K97" i="8" s="1"/>
  <c r="K98" i="8" s="1"/>
  <c r="K99" i="8" s="1"/>
  <c r="K100" i="8" s="1"/>
  <c r="K101" i="8" s="1"/>
  <c r="K102" i="8" s="1"/>
  <c r="K103" i="8" s="1"/>
  <c r="K104" i="8" s="1"/>
  <c r="K105" i="8" s="1"/>
  <c r="K106" i="8" s="1"/>
  <c r="K107" i="8" s="1"/>
  <c r="K108" i="8" s="1"/>
  <c r="K109" i="8" s="1"/>
  <c r="K110" i="8" s="1"/>
  <c r="K111" i="8" s="1"/>
  <c r="K112" i="8" s="1"/>
  <c r="K113" i="8" s="1"/>
  <c r="K114" i="8" s="1"/>
  <c r="K115" i="8" s="1"/>
  <c r="K116" i="8" s="1"/>
  <c r="K117" i="8" s="1"/>
  <c r="K118" i="8" s="1"/>
  <c r="K119" i="8" s="1"/>
  <c r="K120" i="8" s="1"/>
  <c r="K121" i="8" s="1"/>
  <c r="K122" i="8" s="1"/>
  <c r="K123" i="8" s="1"/>
  <c r="K124" i="8" s="1"/>
  <c r="K125" i="8" s="1"/>
  <c r="K126" i="8" s="1"/>
  <c r="K127" i="8" s="1"/>
  <c r="K128" i="8" s="1"/>
  <c r="K129" i="8" s="1"/>
  <c r="K130" i="8" s="1"/>
  <c r="K131" i="8" s="1"/>
  <c r="K132" i="8" s="1"/>
  <c r="K133" i="8" s="1"/>
  <c r="K134" i="8" s="1"/>
  <c r="K135" i="8" s="1"/>
  <c r="K136" i="8" s="1"/>
  <c r="K137" i="8" s="1"/>
  <c r="K138" i="8" s="1"/>
  <c r="K139" i="8" s="1"/>
  <c r="K140" i="8" s="1"/>
  <c r="K141" i="8" s="1"/>
  <c r="K142" i="8" s="1"/>
  <c r="K143" i="8" s="1"/>
  <c r="K144" i="8" s="1"/>
  <c r="K145" i="8" s="1"/>
  <c r="K146" i="8" s="1"/>
  <c r="K147" i="8" s="1"/>
  <c r="K148" i="8" s="1"/>
  <c r="K149" i="8" s="1"/>
  <c r="K150" i="8" s="1"/>
  <c r="K151" i="8" s="1"/>
  <c r="K152" i="8" s="1"/>
  <c r="K153" i="8" s="1"/>
  <c r="K154" i="8" s="1"/>
  <c r="K155" i="8" s="1"/>
  <c r="K156" i="8" s="1"/>
  <c r="K157" i="8" s="1"/>
  <c r="K158" i="8" s="1"/>
  <c r="K159" i="8" s="1"/>
  <c r="K160" i="8" s="1"/>
  <c r="K161" i="8" s="1"/>
  <c r="K162" i="8" s="1"/>
  <c r="K163" i="8" s="1"/>
  <c r="K164" i="8" s="1"/>
  <c r="K165" i="8" s="1"/>
  <c r="K166" i="8" s="1"/>
  <c r="K167" i="8" s="1"/>
  <c r="K168" i="8" s="1"/>
  <c r="K169" i="8" s="1"/>
  <c r="K170" i="8" s="1"/>
  <c r="K171" i="8" s="1"/>
  <c r="K172" i="8" s="1"/>
  <c r="K173" i="8" s="1"/>
  <c r="K174" i="8" s="1"/>
  <c r="K175" i="8" s="1"/>
  <c r="K176" i="8" s="1"/>
  <c r="K177" i="8" s="1"/>
  <c r="K178" i="8" s="1"/>
  <c r="K179" i="8" s="1"/>
  <c r="K180" i="8" s="1"/>
  <c r="K181" i="8" s="1"/>
  <c r="K182" i="8" s="1"/>
  <c r="K183" i="8" s="1"/>
  <c r="K184" i="8" s="1"/>
  <c r="K185" i="8" s="1"/>
  <c r="K186" i="8" s="1"/>
  <c r="K187" i="8" s="1"/>
  <c r="K188" i="8" s="1"/>
  <c r="K189" i="8" s="1"/>
  <c r="K190" i="8" s="1"/>
  <c r="K191" i="8" s="1"/>
  <c r="K192" i="8" s="1"/>
  <c r="K193" i="8" s="1"/>
  <c r="K194" i="8" s="1"/>
  <c r="K195" i="8" s="1"/>
  <c r="K196" i="8" s="1"/>
  <c r="K197" i="8" s="1"/>
  <c r="K198" i="8" s="1"/>
  <c r="K199" i="8" s="1"/>
  <c r="K200" i="8" s="1"/>
  <c r="K201" i="8" s="1"/>
  <c r="K202" i="8" s="1"/>
  <c r="K203" i="8" s="1"/>
  <c r="K204" i="8" s="1"/>
  <c r="K205" i="8" s="1"/>
  <c r="K206" i="8" s="1"/>
  <c r="K207" i="8" s="1"/>
  <c r="K208" i="8" s="1"/>
  <c r="K209" i="8" s="1"/>
  <c r="K210" i="8" s="1"/>
  <c r="K211" i="8" s="1"/>
  <c r="K212" i="8" s="1"/>
  <c r="K213" i="8" s="1"/>
  <c r="K214" i="8" s="1"/>
  <c r="K215" i="8" s="1"/>
  <c r="K216" i="8" s="1"/>
  <c r="K217" i="8" s="1"/>
  <c r="K218" i="8" s="1"/>
  <c r="K219" i="8" s="1"/>
  <c r="K220" i="8" s="1"/>
  <c r="K221" i="8" s="1"/>
  <c r="K222" i="8" s="1"/>
  <c r="K223" i="8" s="1"/>
  <c r="K224" i="8" s="1"/>
  <c r="K225" i="8" s="1"/>
  <c r="K226" i="8" s="1"/>
  <c r="K227" i="8" s="1"/>
  <c r="K228" i="8" s="1"/>
  <c r="K229" i="8" s="1"/>
  <c r="K230" i="8" s="1"/>
  <c r="K231" i="8" s="1"/>
  <c r="K232" i="8" s="1"/>
  <c r="K233" i="8" s="1"/>
  <c r="K234" i="8" s="1"/>
  <c r="K235" i="8" s="1"/>
  <c r="K236" i="8" s="1"/>
  <c r="K237" i="8" s="1"/>
  <c r="K238" i="8" s="1"/>
  <c r="K239" i="8" s="1"/>
  <c r="K240" i="8" s="1"/>
  <c r="K241" i="8" s="1"/>
  <c r="K242" i="8" s="1"/>
  <c r="K243" i="8" s="1"/>
  <c r="K244" i="8" s="1"/>
  <c r="K245" i="8" s="1"/>
  <c r="K246" i="8" s="1"/>
  <c r="K247" i="8" s="1"/>
  <c r="K248" i="8" s="1"/>
  <c r="K249" i="8" s="1"/>
  <c r="K250" i="8" s="1"/>
  <c r="K251" i="8" s="1"/>
  <c r="K252" i="8" s="1"/>
  <c r="K253" i="8" s="1"/>
  <c r="K254" i="8" s="1"/>
  <c r="K255" i="8" s="1"/>
  <c r="K256" i="8" s="1"/>
  <c r="K257" i="8" s="1"/>
  <c r="K258" i="8" s="1"/>
  <c r="K259" i="8" s="1"/>
  <c r="K260" i="8" s="1"/>
  <c r="K261" i="8" s="1"/>
  <c r="K262" i="8" s="1"/>
  <c r="K263" i="8" s="1"/>
  <c r="K264" i="8" s="1"/>
  <c r="K265" i="8" s="1"/>
  <c r="K266" i="8" s="1"/>
  <c r="K267" i="8" s="1"/>
  <c r="K268" i="8" s="1"/>
  <c r="K269" i="8" s="1"/>
  <c r="K270" i="8" s="1"/>
  <c r="K271" i="8" s="1"/>
  <c r="K272" i="8" s="1"/>
  <c r="K273" i="8" s="1"/>
  <c r="K274" i="8" s="1"/>
  <c r="K275" i="8" s="1"/>
  <c r="K276" i="8" s="1"/>
  <c r="K277" i="8" s="1"/>
  <c r="K278" i="8" s="1"/>
  <c r="K279" i="8" s="1"/>
  <c r="K280" i="8" s="1"/>
  <c r="K281" i="8" s="1"/>
  <c r="K282" i="8" s="1"/>
  <c r="K283" i="8" s="1"/>
  <c r="K284" i="8" s="1"/>
  <c r="K285" i="8" s="1"/>
  <c r="K286" i="8" s="1"/>
  <c r="K287" i="8" s="1"/>
  <c r="K288" i="8" s="1"/>
  <c r="K289" i="8" s="1"/>
  <c r="K290" i="8" s="1"/>
  <c r="K291" i="8" s="1"/>
  <c r="K292" i="8" s="1"/>
  <c r="K293" i="8" s="1"/>
  <c r="K294" i="8" s="1"/>
  <c r="K295" i="8" s="1"/>
  <c r="K296" i="8" s="1"/>
  <c r="K297" i="8" s="1"/>
  <c r="K298" i="8" s="1"/>
  <c r="K299" i="8" s="1"/>
  <c r="K300" i="8" s="1"/>
  <c r="K301" i="8" s="1"/>
  <c r="K302" i="8" s="1"/>
  <c r="K303" i="8" s="1"/>
  <c r="K304" i="8" s="1"/>
  <c r="K305" i="8" s="1"/>
  <c r="K306" i="8" s="1"/>
  <c r="K307" i="8" s="1"/>
  <c r="K308" i="8" s="1"/>
  <c r="K309" i="8" s="1"/>
  <c r="K310" i="8" s="1"/>
  <c r="K311" i="8" s="1"/>
  <c r="K312" i="8" s="1"/>
  <c r="K313" i="8" s="1"/>
  <c r="K314" i="8" s="1"/>
  <c r="K315" i="8" s="1"/>
  <c r="K316" i="8" s="1"/>
  <c r="K317" i="8" s="1"/>
  <c r="K318" i="8" s="1"/>
  <c r="K319" i="8" s="1"/>
  <c r="K320" i="8" s="1"/>
  <c r="K321" i="8" s="1"/>
  <c r="K322" i="8" s="1"/>
  <c r="K323" i="8" s="1"/>
  <c r="K324" i="8" s="1"/>
  <c r="K325" i="8" s="1"/>
  <c r="K326" i="8" s="1"/>
  <c r="K327" i="8" s="1"/>
  <c r="K328" i="8" s="1"/>
  <c r="K329" i="8" s="1"/>
  <c r="K330" i="8" s="1"/>
  <c r="K331" i="8" s="1"/>
  <c r="K332" i="8" s="1"/>
  <c r="K333" i="8" s="1"/>
  <c r="K334" i="8" s="1"/>
  <c r="K335" i="8" s="1"/>
  <c r="K336" i="8" s="1"/>
  <c r="K337" i="8" s="1"/>
  <c r="K338" i="8" s="1"/>
  <c r="K339" i="8" s="1"/>
  <c r="K340" i="8" s="1"/>
  <c r="K341" i="8" s="1"/>
  <c r="K342" i="8" s="1"/>
  <c r="K343" i="8" s="1"/>
  <c r="K344" i="8" s="1"/>
  <c r="K345" i="8" s="1"/>
  <c r="K346" i="8" s="1"/>
  <c r="K347" i="8" s="1"/>
  <c r="K348" i="8" s="1"/>
  <c r="K349" i="8" s="1"/>
  <c r="K350" i="8" s="1"/>
  <c r="K351" i="8" s="1"/>
  <c r="K352" i="8" s="1"/>
  <c r="K353" i="8" s="1"/>
  <c r="K354" i="8" s="1"/>
  <c r="K355" i="8" s="1"/>
  <c r="K356" i="8" s="1"/>
  <c r="K357" i="8" s="1"/>
  <c r="K358" i="8" s="1"/>
  <c r="K359" i="8" s="1"/>
  <c r="K360" i="8" s="1"/>
  <c r="K361" i="8" s="1"/>
  <c r="K362" i="8" s="1"/>
  <c r="K363" i="8" s="1"/>
  <c r="K364" i="8" s="1"/>
  <c r="K365" i="8" s="1"/>
  <c r="K366" i="8" s="1"/>
  <c r="K367" i="8" s="1"/>
  <c r="K368" i="8" s="1"/>
  <c r="K369" i="8" s="1"/>
  <c r="K370" i="8" s="1"/>
  <c r="K371" i="8" s="1"/>
  <c r="K372" i="8" s="1"/>
  <c r="K373" i="8" s="1"/>
  <c r="B15" i="8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D9" i="8"/>
  <c r="D3" i="8" s="1"/>
  <c r="D8" i="8"/>
  <c r="D7" i="8"/>
  <c r="D6" i="8"/>
  <c r="D14" i="8" s="1"/>
  <c r="I14" i="8" s="1"/>
  <c r="E2" i="7"/>
  <c r="F2" i="7" s="1"/>
  <c r="D7" i="1"/>
  <c r="D8" i="1"/>
  <c r="D9" i="1"/>
  <c r="D3" i="1" s="1"/>
  <c r="H1" i="10" l="1"/>
  <c r="I1" i="10" s="1"/>
  <c r="J1" i="10" s="1"/>
  <c r="K1" i="10" s="1"/>
  <c r="F2" i="10"/>
  <c r="B7" i="10"/>
  <c r="H374" i="8"/>
  <c r="M10" i="8" s="1"/>
  <c r="G14" i="8"/>
  <c r="C370" i="8"/>
  <c r="C366" i="8"/>
  <c r="C362" i="8"/>
  <c r="C358" i="8"/>
  <c r="C354" i="8"/>
  <c r="C350" i="8"/>
  <c r="C346" i="8"/>
  <c r="C342" i="8"/>
  <c r="C371" i="8"/>
  <c r="C367" i="8"/>
  <c r="C363" i="8"/>
  <c r="C359" i="8"/>
  <c r="C372" i="8"/>
  <c r="C368" i="8"/>
  <c r="C364" i="8"/>
  <c r="C360" i="8"/>
  <c r="C351" i="8"/>
  <c r="C343" i="8"/>
  <c r="C338" i="8"/>
  <c r="C334" i="8"/>
  <c r="C330" i="8"/>
  <c r="C326" i="8"/>
  <c r="C322" i="8"/>
  <c r="C318" i="8"/>
  <c r="C314" i="8"/>
  <c r="C310" i="8"/>
  <c r="C306" i="8"/>
  <c r="C302" i="8"/>
  <c r="C298" i="8"/>
  <c r="C294" i="8"/>
  <c r="C369" i="8"/>
  <c r="C357" i="8"/>
  <c r="C356" i="8"/>
  <c r="C349" i="8"/>
  <c r="C348" i="8"/>
  <c r="C361" i="8"/>
  <c r="C373" i="8"/>
  <c r="C365" i="8"/>
  <c r="C345" i="8"/>
  <c r="C344" i="8"/>
  <c r="C341" i="8"/>
  <c r="C339" i="8"/>
  <c r="C331" i="8"/>
  <c r="C323" i="8"/>
  <c r="C315" i="8"/>
  <c r="C307" i="8"/>
  <c r="C299" i="8"/>
  <c r="C290" i="8"/>
  <c r="C286" i="8"/>
  <c r="C282" i="8"/>
  <c r="C278" i="8"/>
  <c r="C274" i="8"/>
  <c r="C270" i="8"/>
  <c r="C355" i="8"/>
  <c r="C337" i="8"/>
  <c r="C336" i="8"/>
  <c r="C329" i="8"/>
  <c r="C328" i="8"/>
  <c r="C321" i="8"/>
  <c r="C320" i="8"/>
  <c r="C313" i="8"/>
  <c r="C312" i="8"/>
  <c r="C305" i="8"/>
  <c r="C304" i="8"/>
  <c r="C333" i="8"/>
  <c r="C332" i="8"/>
  <c r="C317" i="8"/>
  <c r="C316" i="8"/>
  <c r="C285" i="8"/>
  <c r="C284" i="8"/>
  <c r="C277" i="8"/>
  <c r="C276" i="8"/>
  <c r="C268" i="8"/>
  <c r="C264" i="8"/>
  <c r="C260" i="8"/>
  <c r="C256" i="8"/>
  <c r="C252" i="8"/>
  <c r="C248" i="8"/>
  <c r="C244" i="8"/>
  <c r="C240" i="8"/>
  <c r="C236" i="8"/>
  <c r="C327" i="8"/>
  <c r="C311" i="8"/>
  <c r="C300" i="8"/>
  <c r="C297" i="8"/>
  <c r="C292" i="8"/>
  <c r="C291" i="8"/>
  <c r="C283" i="8"/>
  <c r="C275" i="8"/>
  <c r="C269" i="8"/>
  <c r="C265" i="8"/>
  <c r="C261" i="8"/>
  <c r="C352" i="8"/>
  <c r="C347" i="8"/>
  <c r="C340" i="8"/>
  <c r="C325" i="8"/>
  <c r="C324" i="8"/>
  <c r="C309" i="8"/>
  <c r="C308" i="8"/>
  <c r="C295" i="8"/>
  <c r="C289" i="8"/>
  <c r="C288" i="8"/>
  <c r="C281" i="8"/>
  <c r="C280" i="8"/>
  <c r="C353" i="8"/>
  <c r="C335" i="8"/>
  <c r="C267" i="8"/>
  <c r="C263" i="8"/>
  <c r="C259" i="8"/>
  <c r="C251" i="8"/>
  <c r="C250" i="8"/>
  <c r="C243" i="8"/>
  <c r="C242" i="8"/>
  <c r="C235" i="8"/>
  <c r="C234" i="8"/>
  <c r="C231" i="8"/>
  <c r="C227" i="8"/>
  <c r="C223" i="8"/>
  <c r="C219" i="8"/>
  <c r="C215" i="8"/>
  <c r="C211" i="8"/>
  <c r="C207" i="8"/>
  <c r="C203" i="8"/>
  <c r="C199" i="8"/>
  <c r="C195" i="8"/>
  <c r="C191" i="8"/>
  <c r="C187" i="8"/>
  <c r="C183" i="8"/>
  <c r="C179" i="8"/>
  <c r="C175" i="8"/>
  <c r="C171" i="8"/>
  <c r="C167" i="8"/>
  <c r="C163" i="8"/>
  <c r="C159" i="8"/>
  <c r="C155" i="8"/>
  <c r="C151" i="8"/>
  <c r="C147" i="8"/>
  <c r="C143" i="8"/>
  <c r="C139" i="8"/>
  <c r="C135" i="8"/>
  <c r="C131" i="8"/>
  <c r="C319" i="8"/>
  <c r="C303" i="8"/>
  <c r="C273" i="8"/>
  <c r="C272" i="8"/>
  <c r="C257" i="8"/>
  <c r="C249" i="8"/>
  <c r="C241" i="8"/>
  <c r="C232" i="8"/>
  <c r="C228" i="8"/>
  <c r="C224" i="8"/>
  <c r="C220" i="8"/>
  <c r="C216" i="8"/>
  <c r="C212" i="8"/>
  <c r="C301" i="8"/>
  <c r="C293" i="8"/>
  <c r="C271" i="8"/>
  <c r="C266" i="8"/>
  <c r="C262" i="8"/>
  <c r="C258" i="8"/>
  <c r="C255" i="8"/>
  <c r="C254" i="8"/>
  <c r="C247" i="8"/>
  <c r="C246" i="8"/>
  <c r="C239" i="8"/>
  <c r="C238" i="8"/>
  <c r="C233" i="8"/>
  <c r="C229" i="8"/>
  <c r="C225" i="8"/>
  <c r="C221" i="8"/>
  <c r="C217" i="8"/>
  <c r="C296" i="8"/>
  <c r="C287" i="8"/>
  <c r="C279" i="8"/>
  <c r="C253" i="8"/>
  <c r="C245" i="8"/>
  <c r="C237" i="8"/>
  <c r="C226" i="8"/>
  <c r="C218" i="8"/>
  <c r="C214" i="8"/>
  <c r="C210" i="8"/>
  <c r="C208" i="8"/>
  <c r="C200" i="8"/>
  <c r="C192" i="8"/>
  <c r="C184" i="8"/>
  <c r="C176" i="8"/>
  <c r="C168" i="8"/>
  <c r="C160" i="8"/>
  <c r="C152" i="8"/>
  <c r="C144" i="8"/>
  <c r="C136" i="8"/>
  <c r="C128" i="8"/>
  <c r="C124" i="8"/>
  <c r="C120" i="8"/>
  <c r="C116" i="8"/>
  <c r="C112" i="8"/>
  <c r="C108" i="8"/>
  <c r="C104" i="8"/>
  <c r="C100" i="8"/>
  <c r="C96" i="8"/>
  <c r="C92" i="8"/>
  <c r="C88" i="8"/>
  <c r="C84" i="8"/>
  <c r="C80" i="8"/>
  <c r="C76" i="8"/>
  <c r="C72" i="8"/>
  <c r="C68" i="8"/>
  <c r="C206" i="8"/>
  <c r="C205" i="8"/>
  <c r="C198" i="8"/>
  <c r="C197" i="8"/>
  <c r="C190" i="8"/>
  <c r="C189" i="8"/>
  <c r="C182" i="8"/>
  <c r="C181" i="8"/>
  <c r="C174" i="8"/>
  <c r="C173" i="8"/>
  <c r="C166" i="8"/>
  <c r="C165" i="8"/>
  <c r="C230" i="8"/>
  <c r="C222" i="8"/>
  <c r="C213" i="8"/>
  <c r="C204" i="8"/>
  <c r="C196" i="8"/>
  <c r="C188" i="8"/>
  <c r="C180" i="8"/>
  <c r="C209" i="8"/>
  <c r="C202" i="8"/>
  <c r="C201" i="8"/>
  <c r="C194" i="8"/>
  <c r="C193" i="8"/>
  <c r="C172" i="8"/>
  <c r="C161" i="8"/>
  <c r="C158" i="8"/>
  <c r="C153" i="8"/>
  <c r="C150" i="8"/>
  <c r="C145" i="8"/>
  <c r="C142" i="8"/>
  <c r="C137" i="8"/>
  <c r="C134" i="8"/>
  <c r="C125" i="8"/>
  <c r="C117" i="8"/>
  <c r="C109" i="8"/>
  <c r="C101" i="8"/>
  <c r="C93" i="8"/>
  <c r="C85" i="8"/>
  <c r="C77" i="8"/>
  <c r="C69" i="8"/>
  <c r="C61" i="8"/>
  <c r="C57" i="8"/>
  <c r="C53" i="8"/>
  <c r="C49" i="8"/>
  <c r="C45" i="8"/>
  <c r="C41" i="8"/>
  <c r="C37" i="8"/>
  <c r="C33" i="8"/>
  <c r="C29" i="8"/>
  <c r="C25" i="8"/>
  <c r="C21" i="8"/>
  <c r="C17" i="8"/>
  <c r="C14" i="8"/>
  <c r="C185" i="8"/>
  <c r="C178" i="8"/>
  <c r="C170" i="8"/>
  <c r="C169" i="8"/>
  <c r="C156" i="8"/>
  <c r="C148" i="8"/>
  <c r="C140" i="8"/>
  <c r="C132" i="8"/>
  <c r="C123" i="8"/>
  <c r="C122" i="8"/>
  <c r="C115" i="8"/>
  <c r="C114" i="8"/>
  <c r="C107" i="8"/>
  <c r="C106" i="8"/>
  <c r="C99" i="8"/>
  <c r="C98" i="8"/>
  <c r="C91" i="8"/>
  <c r="C90" i="8"/>
  <c r="C164" i="8"/>
  <c r="C157" i="8"/>
  <c r="C154" i="8"/>
  <c r="C149" i="8"/>
  <c r="C146" i="8"/>
  <c r="C141" i="8"/>
  <c r="C138" i="8"/>
  <c r="C133" i="8"/>
  <c r="C130" i="8"/>
  <c r="C129" i="8"/>
  <c r="C121" i="8"/>
  <c r="C113" i="8"/>
  <c r="C105" i="8"/>
  <c r="C97" i="8"/>
  <c r="C89" i="8"/>
  <c r="C81" i="8"/>
  <c r="C186" i="8"/>
  <c r="C177" i="8"/>
  <c r="C162" i="8"/>
  <c r="C127" i="8"/>
  <c r="C126" i="8"/>
  <c r="C119" i="8"/>
  <c r="C118" i="8"/>
  <c r="C111" i="8"/>
  <c r="C110" i="8"/>
  <c r="C103" i="8"/>
  <c r="C102" i="8"/>
  <c r="C15" i="8"/>
  <c r="C16" i="8"/>
  <c r="C23" i="8"/>
  <c r="C24" i="8"/>
  <c r="C31" i="8"/>
  <c r="C32" i="8"/>
  <c r="C39" i="8"/>
  <c r="C40" i="8"/>
  <c r="C47" i="8"/>
  <c r="C48" i="8"/>
  <c r="C55" i="8"/>
  <c r="C56" i="8"/>
  <c r="C63" i="8"/>
  <c r="C64" i="8"/>
  <c r="C67" i="8"/>
  <c r="C70" i="8"/>
  <c r="C75" i="8"/>
  <c r="C82" i="8"/>
  <c r="C83" i="8"/>
  <c r="C18" i="8"/>
  <c r="C26" i="8"/>
  <c r="C34" i="8"/>
  <c r="C42" i="8"/>
  <c r="C50" i="8"/>
  <c r="C58" i="8"/>
  <c r="C87" i="8"/>
  <c r="C94" i="8"/>
  <c r="C19" i="8"/>
  <c r="C20" i="8"/>
  <c r="C27" i="8"/>
  <c r="C28" i="8"/>
  <c r="C35" i="8"/>
  <c r="C36" i="8"/>
  <c r="C43" i="8"/>
  <c r="C44" i="8"/>
  <c r="C51" i="8"/>
  <c r="C52" i="8"/>
  <c r="C59" i="8"/>
  <c r="C60" i="8"/>
  <c r="C66" i="8"/>
  <c r="C71" i="8"/>
  <c r="C74" i="8"/>
  <c r="C78" i="8"/>
  <c r="C79" i="8"/>
  <c r="C22" i="8"/>
  <c r="C30" i="8"/>
  <c r="C38" i="8"/>
  <c r="C46" i="8"/>
  <c r="C54" i="8"/>
  <c r="C62" i="8"/>
  <c r="C65" i="8"/>
  <c r="C73" i="8"/>
  <c r="C86" i="8"/>
  <c r="C95" i="8"/>
  <c r="B10" i="6"/>
  <c r="B10" i="4"/>
  <c r="F8" i="5"/>
  <c r="E9" i="5" s="1"/>
  <c r="I271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D6" i="6"/>
  <c r="C11" i="5"/>
  <c r="D5" i="4"/>
  <c r="C15" i="1"/>
  <c r="E8" i="5"/>
  <c r="H374" i="1"/>
  <c r="M10" i="1" s="1"/>
  <c r="H30" i="4"/>
  <c r="H31" i="4"/>
  <c r="H32" i="4"/>
  <c r="H33" i="4"/>
  <c r="H34" i="4"/>
  <c r="H35" i="4"/>
  <c r="H36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12" i="4"/>
  <c r="H13" i="4"/>
  <c r="H14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11" i="4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12" i="6"/>
  <c r="H13" i="6"/>
  <c r="H14" i="6"/>
  <c r="H15" i="6"/>
  <c r="H16" i="6"/>
  <c r="H17" i="6"/>
  <c r="H18" i="6"/>
  <c r="H19" i="6"/>
  <c r="H20" i="6"/>
  <c r="H21" i="6"/>
  <c r="H22" i="6"/>
  <c r="H11" i="6"/>
  <c r="H10" i="6"/>
  <c r="H10" i="4"/>
  <c r="K11" i="6"/>
  <c r="K12" i="6" s="1"/>
  <c r="K13" i="6" s="1"/>
  <c r="K14" i="6" s="1"/>
  <c r="K15" i="6" s="1"/>
  <c r="K16" i="6" s="1"/>
  <c r="K17" i="6" s="1"/>
  <c r="B11" i="6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B239" i="6" s="1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 s="1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 s="1"/>
  <c r="B306" i="6" s="1"/>
  <c r="B307" i="6" s="1"/>
  <c r="B308" i="6" s="1"/>
  <c r="B309" i="6" s="1"/>
  <c r="B310" i="6" s="1"/>
  <c r="B311" i="6" s="1"/>
  <c r="B312" i="6" s="1"/>
  <c r="B313" i="6" s="1"/>
  <c r="B314" i="6" s="1"/>
  <c r="B315" i="6" s="1"/>
  <c r="B316" i="6" s="1"/>
  <c r="B317" i="6" s="1"/>
  <c r="B318" i="6" s="1"/>
  <c r="B319" i="6" s="1"/>
  <c r="B320" i="6" s="1"/>
  <c r="B321" i="6" s="1"/>
  <c r="B322" i="6" s="1"/>
  <c r="B323" i="6" s="1"/>
  <c r="B324" i="6" s="1"/>
  <c r="B325" i="6" s="1"/>
  <c r="B326" i="6" s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B338" i="6" s="1"/>
  <c r="B339" i="6" s="1"/>
  <c r="B340" i="6" s="1"/>
  <c r="B341" i="6" s="1"/>
  <c r="B342" i="6" s="1"/>
  <c r="B343" i="6" s="1"/>
  <c r="B344" i="6" s="1"/>
  <c r="B345" i="6" s="1"/>
  <c r="B346" i="6" s="1"/>
  <c r="B347" i="6" s="1"/>
  <c r="B348" i="6" s="1"/>
  <c r="B349" i="6" s="1"/>
  <c r="B350" i="6" s="1"/>
  <c r="B351" i="6" s="1"/>
  <c r="B352" i="6" s="1"/>
  <c r="B353" i="6" s="1"/>
  <c r="B354" i="6" s="1"/>
  <c r="B355" i="6" s="1"/>
  <c r="B356" i="6" s="1"/>
  <c r="B357" i="6" s="1"/>
  <c r="B358" i="6" s="1"/>
  <c r="B359" i="6" s="1"/>
  <c r="B360" i="6" s="1"/>
  <c r="B361" i="6" s="1"/>
  <c r="B362" i="6" s="1"/>
  <c r="B363" i="6" s="1"/>
  <c r="B364" i="6" s="1"/>
  <c r="B365" i="6" s="1"/>
  <c r="B366" i="6" s="1"/>
  <c r="B367" i="6" s="1"/>
  <c r="B368" i="6" s="1"/>
  <c r="B369" i="6" s="1"/>
  <c r="D5" i="6"/>
  <c r="D4" i="6"/>
  <c r="D3" i="6"/>
  <c r="D4" i="4"/>
  <c r="D3" i="4"/>
  <c r="D10" i="4" s="1"/>
  <c r="J11" i="4"/>
  <c r="J12" i="4" s="1"/>
  <c r="J13" i="4" s="1"/>
  <c r="B11" i="4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H2" i="10" l="1"/>
  <c r="F3" i="10"/>
  <c r="F14" i="8"/>
  <c r="L14" i="8" s="1"/>
  <c r="C18" i="1"/>
  <c r="C17" i="1"/>
  <c r="C16" i="1"/>
  <c r="C12" i="6" s="1"/>
  <c r="C14" i="1"/>
  <c r="E14" i="1" s="1"/>
  <c r="C373" i="1"/>
  <c r="C22" i="1"/>
  <c r="C18" i="6" s="1"/>
  <c r="C26" i="1"/>
  <c r="C30" i="1"/>
  <c r="C34" i="1"/>
  <c r="C38" i="1"/>
  <c r="C42" i="1"/>
  <c r="C46" i="1"/>
  <c r="C50" i="1"/>
  <c r="C54" i="1"/>
  <c r="C58" i="1"/>
  <c r="C62" i="1"/>
  <c r="C58" i="6" s="1"/>
  <c r="C66" i="1"/>
  <c r="C62" i="6" s="1"/>
  <c r="C70" i="1"/>
  <c r="C74" i="1"/>
  <c r="C78" i="1"/>
  <c r="C82" i="1"/>
  <c r="C86" i="1"/>
  <c r="C90" i="1"/>
  <c r="C94" i="1"/>
  <c r="C98" i="1"/>
  <c r="C102" i="1"/>
  <c r="C106" i="1"/>
  <c r="C110" i="1"/>
  <c r="C114" i="1"/>
  <c r="C118" i="1"/>
  <c r="C122" i="1"/>
  <c r="C126" i="1"/>
  <c r="C122" i="6" s="1"/>
  <c r="C130" i="1"/>
  <c r="C126" i="6" s="1"/>
  <c r="C134" i="1"/>
  <c r="C138" i="1"/>
  <c r="C142" i="1"/>
  <c r="C146" i="1"/>
  <c r="C150" i="1"/>
  <c r="C154" i="1"/>
  <c r="C158" i="1"/>
  <c r="C162" i="1"/>
  <c r="C166" i="1"/>
  <c r="C170" i="1"/>
  <c r="C174" i="1"/>
  <c r="C178" i="1"/>
  <c r="C182" i="1"/>
  <c r="C186" i="1"/>
  <c r="C190" i="1"/>
  <c r="C186" i="6" s="1"/>
  <c r="C194" i="1"/>
  <c r="C190" i="6" s="1"/>
  <c r="C198" i="1"/>
  <c r="C202" i="1"/>
  <c r="C206" i="1"/>
  <c r="C202" i="6" s="1"/>
  <c r="C210" i="1"/>
  <c r="C214" i="1"/>
  <c r="C218" i="1"/>
  <c r="C222" i="1"/>
  <c r="C226" i="1"/>
  <c r="C230" i="1"/>
  <c r="C234" i="1"/>
  <c r="C230" i="6" s="1"/>
  <c r="C238" i="1"/>
  <c r="C242" i="1"/>
  <c r="C246" i="1"/>
  <c r="C250" i="1"/>
  <c r="C254" i="1"/>
  <c r="C250" i="6" s="1"/>
  <c r="C258" i="1"/>
  <c r="C254" i="6" s="1"/>
  <c r="C262" i="1"/>
  <c r="C266" i="1"/>
  <c r="C270" i="1"/>
  <c r="C274" i="1"/>
  <c r="C278" i="1"/>
  <c r="C282" i="1"/>
  <c r="C286" i="1"/>
  <c r="C290" i="1"/>
  <c r="C294" i="1"/>
  <c r="C298" i="1"/>
  <c r="C302" i="1"/>
  <c r="C306" i="1"/>
  <c r="C302" i="6" s="1"/>
  <c r="C310" i="1"/>
  <c r="C306" i="6" s="1"/>
  <c r="C314" i="1"/>
  <c r="C318" i="1"/>
  <c r="C314" i="6" s="1"/>
  <c r="C322" i="1"/>
  <c r="C318" i="6" s="1"/>
  <c r="C326" i="1"/>
  <c r="C330" i="1"/>
  <c r="C334" i="1"/>
  <c r="C338" i="1"/>
  <c r="C334" i="6" s="1"/>
  <c r="C342" i="1"/>
  <c r="C346" i="1"/>
  <c r="C342" i="6" s="1"/>
  <c r="C350" i="1"/>
  <c r="C11" i="6"/>
  <c r="C19" i="1"/>
  <c r="C23" i="1"/>
  <c r="C27" i="1"/>
  <c r="C31" i="1"/>
  <c r="C35" i="1"/>
  <c r="C39" i="1"/>
  <c r="C43" i="1"/>
  <c r="C47" i="1"/>
  <c r="C51" i="1"/>
  <c r="C55" i="1"/>
  <c r="C59" i="1"/>
  <c r="C63" i="1"/>
  <c r="C67" i="1"/>
  <c r="C71" i="1"/>
  <c r="C75" i="1"/>
  <c r="C79" i="1"/>
  <c r="C83" i="1"/>
  <c r="C87" i="1"/>
  <c r="C91" i="1"/>
  <c r="C95" i="1"/>
  <c r="C99" i="1"/>
  <c r="C103" i="1"/>
  <c r="C107" i="1"/>
  <c r="C111" i="1"/>
  <c r="C115" i="1"/>
  <c r="C119" i="1"/>
  <c r="C123" i="1"/>
  <c r="C127" i="1"/>
  <c r="C131" i="1"/>
  <c r="C135" i="1"/>
  <c r="C139" i="1"/>
  <c r="C143" i="1"/>
  <c r="C147" i="1"/>
  <c r="C151" i="1"/>
  <c r="C155" i="1"/>
  <c r="C159" i="1"/>
  <c r="C163" i="1"/>
  <c r="C167" i="1"/>
  <c r="C171" i="1"/>
  <c r="C175" i="1"/>
  <c r="C179" i="1"/>
  <c r="C183" i="1"/>
  <c r="C187" i="1"/>
  <c r="C191" i="1"/>
  <c r="C195" i="1"/>
  <c r="C199" i="1"/>
  <c r="C203" i="1"/>
  <c r="C207" i="1"/>
  <c r="C211" i="1"/>
  <c r="C215" i="1"/>
  <c r="C219" i="1"/>
  <c r="C223" i="1"/>
  <c r="C227" i="1"/>
  <c r="C231" i="1"/>
  <c r="C235" i="1"/>
  <c r="C239" i="1"/>
  <c r="C243" i="1"/>
  <c r="C247" i="1"/>
  <c r="C251" i="1"/>
  <c r="C255" i="1"/>
  <c r="C259" i="1"/>
  <c r="C263" i="1"/>
  <c r="C267" i="1"/>
  <c r="C271" i="1"/>
  <c r="C275" i="1"/>
  <c r="C279" i="1"/>
  <c r="C283" i="1"/>
  <c r="C287" i="1"/>
  <c r="C291" i="1"/>
  <c r="C295" i="1"/>
  <c r="C299" i="1"/>
  <c r="C303" i="1"/>
  <c r="C307" i="1"/>
  <c r="C311" i="1"/>
  <c r="C315" i="1"/>
  <c r="C319" i="1"/>
  <c r="C323" i="1"/>
  <c r="C327" i="1"/>
  <c r="C331" i="1"/>
  <c r="C335" i="1"/>
  <c r="C339" i="1"/>
  <c r="C343" i="1"/>
  <c r="C347" i="1"/>
  <c r="C351" i="1"/>
  <c r="C20" i="1"/>
  <c r="C24" i="1"/>
  <c r="C28" i="1"/>
  <c r="C32" i="1"/>
  <c r="C36" i="1"/>
  <c r="C40" i="1"/>
  <c r="C44" i="1"/>
  <c r="C48" i="1"/>
  <c r="C52" i="1"/>
  <c r="C56" i="1"/>
  <c r="C60" i="1"/>
  <c r="C64" i="1"/>
  <c r="C68" i="1"/>
  <c r="C72" i="1"/>
  <c r="C76" i="1"/>
  <c r="C80" i="1"/>
  <c r="C84" i="1"/>
  <c r="C88" i="1"/>
  <c r="C92" i="1"/>
  <c r="C96" i="1"/>
  <c r="C100" i="1"/>
  <c r="C104" i="1"/>
  <c r="C108" i="1"/>
  <c r="C112" i="1"/>
  <c r="C116" i="1"/>
  <c r="C120" i="1"/>
  <c r="C124" i="1"/>
  <c r="C128" i="1"/>
  <c r="C132" i="1"/>
  <c r="C136" i="1"/>
  <c r="C140" i="1"/>
  <c r="C144" i="1"/>
  <c r="C148" i="1"/>
  <c r="C152" i="1"/>
  <c r="C156" i="1"/>
  <c r="C160" i="1"/>
  <c r="C164" i="1"/>
  <c r="C168" i="1"/>
  <c r="C164" i="6" s="1"/>
  <c r="C172" i="1"/>
  <c r="C176" i="1"/>
  <c r="C180" i="1"/>
  <c r="C184" i="1"/>
  <c r="C180" i="6" s="1"/>
  <c r="C188" i="1"/>
  <c r="C192" i="1"/>
  <c r="C196" i="1"/>
  <c r="C200" i="1"/>
  <c r="C196" i="6" s="1"/>
  <c r="C204" i="1"/>
  <c r="C208" i="1"/>
  <c r="C212" i="1"/>
  <c r="C216" i="1"/>
  <c r="C220" i="1"/>
  <c r="C224" i="1"/>
  <c r="C228" i="1"/>
  <c r="C232" i="1"/>
  <c r="C228" i="6" s="1"/>
  <c r="C236" i="1"/>
  <c r="C240" i="1"/>
  <c r="C244" i="1"/>
  <c r="C248" i="1"/>
  <c r="C244" i="6" s="1"/>
  <c r="C252" i="1"/>
  <c r="C33" i="1"/>
  <c r="C49" i="1"/>
  <c r="C65" i="1"/>
  <c r="C81" i="1"/>
  <c r="C97" i="1"/>
  <c r="C113" i="1"/>
  <c r="C129" i="1"/>
  <c r="C145" i="1"/>
  <c r="C161" i="1"/>
  <c r="C177" i="1"/>
  <c r="C193" i="1"/>
  <c r="C209" i="1"/>
  <c r="C225" i="1"/>
  <c r="C241" i="1"/>
  <c r="C256" i="1"/>
  <c r="C264" i="1"/>
  <c r="C260" i="6" s="1"/>
  <c r="C272" i="1"/>
  <c r="C280" i="1"/>
  <c r="C288" i="1"/>
  <c r="C296" i="1"/>
  <c r="C292" i="6" s="1"/>
  <c r="C304" i="1"/>
  <c r="C312" i="1"/>
  <c r="C308" i="6" s="1"/>
  <c r="C320" i="1"/>
  <c r="C328" i="1"/>
  <c r="C324" i="6" s="1"/>
  <c r="C336" i="1"/>
  <c r="C344" i="1"/>
  <c r="C352" i="1"/>
  <c r="C356" i="1"/>
  <c r="C360" i="1"/>
  <c r="C364" i="1"/>
  <c r="C360" i="6" s="1"/>
  <c r="C368" i="1"/>
  <c r="C372" i="1"/>
  <c r="C21" i="1"/>
  <c r="C37" i="1"/>
  <c r="C53" i="1"/>
  <c r="C69" i="1"/>
  <c r="C85" i="1"/>
  <c r="C101" i="1"/>
  <c r="C117" i="1"/>
  <c r="C133" i="1"/>
  <c r="C149" i="1"/>
  <c r="C165" i="1"/>
  <c r="C181" i="1"/>
  <c r="C197" i="1"/>
  <c r="C213" i="1"/>
  <c r="C229" i="1"/>
  <c r="C245" i="1"/>
  <c r="C257" i="1"/>
  <c r="C265" i="1"/>
  <c r="C261" i="6" s="1"/>
  <c r="C273" i="1"/>
  <c r="C281" i="1"/>
  <c r="C289" i="1"/>
  <c r="C297" i="1"/>
  <c r="C305" i="1"/>
  <c r="C313" i="1"/>
  <c r="C321" i="1"/>
  <c r="C329" i="1"/>
  <c r="C337" i="1"/>
  <c r="C345" i="1"/>
  <c r="C353" i="1"/>
  <c r="C357" i="1"/>
  <c r="C361" i="1"/>
  <c r="C365" i="1"/>
  <c r="C369" i="1"/>
  <c r="C25" i="1"/>
  <c r="C21" i="6" s="1"/>
  <c r="C41" i="1"/>
  <c r="C37" i="6" s="1"/>
  <c r="C57" i="1"/>
  <c r="C53" i="6" s="1"/>
  <c r="C73" i="1"/>
  <c r="C69" i="6" s="1"/>
  <c r="C89" i="1"/>
  <c r="C85" i="6" s="1"/>
  <c r="C105" i="1"/>
  <c r="C101" i="6" s="1"/>
  <c r="C121" i="1"/>
  <c r="C117" i="6" s="1"/>
  <c r="C137" i="1"/>
  <c r="C133" i="6" s="1"/>
  <c r="C153" i="1"/>
  <c r="C149" i="6" s="1"/>
  <c r="C169" i="1"/>
  <c r="C165" i="6" s="1"/>
  <c r="C185" i="1"/>
  <c r="C181" i="6" s="1"/>
  <c r="C201" i="1"/>
  <c r="C197" i="6" s="1"/>
  <c r="C217" i="1"/>
  <c r="C213" i="6" s="1"/>
  <c r="C233" i="1"/>
  <c r="C229" i="6" s="1"/>
  <c r="C249" i="1"/>
  <c r="C245" i="6" s="1"/>
  <c r="C260" i="1"/>
  <c r="C268" i="1"/>
  <c r="C276" i="1"/>
  <c r="C284" i="1"/>
  <c r="C292" i="1"/>
  <c r="C300" i="1"/>
  <c r="C308" i="1"/>
  <c r="C316" i="1"/>
  <c r="C324" i="1"/>
  <c r="C332" i="1"/>
  <c r="C328" i="6" s="1"/>
  <c r="C340" i="1"/>
  <c r="C336" i="6" s="1"/>
  <c r="C348" i="1"/>
  <c r="C354" i="1"/>
  <c r="C358" i="1"/>
  <c r="C354" i="6" s="1"/>
  <c r="C362" i="1"/>
  <c r="C358" i="6" s="1"/>
  <c r="C366" i="1"/>
  <c r="C370" i="1"/>
  <c r="C366" i="6" s="1"/>
  <c r="C29" i="1"/>
  <c r="C359" i="1"/>
  <c r="C333" i="1"/>
  <c r="C329" i="6" s="1"/>
  <c r="C301" i="1"/>
  <c r="C297" i="6" s="1"/>
  <c r="C269" i="1"/>
  <c r="C265" i="6" s="1"/>
  <c r="C221" i="1"/>
  <c r="C157" i="1"/>
  <c r="C93" i="1"/>
  <c r="C371" i="1"/>
  <c r="C355" i="1"/>
  <c r="C325" i="1"/>
  <c r="C321" i="6" s="1"/>
  <c r="C293" i="1"/>
  <c r="C289" i="6" s="1"/>
  <c r="C261" i="1"/>
  <c r="C205" i="1"/>
  <c r="C141" i="1"/>
  <c r="C77" i="1"/>
  <c r="C367" i="1"/>
  <c r="C349" i="1"/>
  <c r="C345" i="6" s="1"/>
  <c r="C317" i="1"/>
  <c r="C313" i="6" s="1"/>
  <c r="C285" i="1"/>
  <c r="C281" i="6" s="1"/>
  <c r="C253" i="1"/>
  <c r="C189" i="1"/>
  <c r="C125" i="1"/>
  <c r="C61" i="1"/>
  <c r="C363" i="1"/>
  <c r="C341" i="1"/>
  <c r="C309" i="1"/>
  <c r="C277" i="1"/>
  <c r="C273" i="6" s="1"/>
  <c r="C237" i="1"/>
  <c r="C173" i="1"/>
  <c r="C109" i="1"/>
  <c r="C45" i="1"/>
  <c r="C17" i="4"/>
  <c r="H370" i="4"/>
  <c r="L7" i="4" s="1"/>
  <c r="D7" i="6"/>
  <c r="D10" i="1"/>
  <c r="K18" i="6"/>
  <c r="K19" i="6" s="1"/>
  <c r="K20" i="6" s="1"/>
  <c r="K21" i="6" s="1"/>
  <c r="K22" i="6" s="1"/>
  <c r="K23" i="6" s="1"/>
  <c r="K24" i="6" s="1"/>
  <c r="K25" i="6" s="1"/>
  <c r="K26" i="6" s="1"/>
  <c r="K27" i="6" s="1"/>
  <c r="K28" i="6" s="1"/>
  <c r="K29" i="6" s="1"/>
  <c r="K30" i="6" s="1"/>
  <c r="D10" i="6"/>
  <c r="D6" i="4"/>
  <c r="J14" i="4"/>
  <c r="J15" i="4" s="1"/>
  <c r="J16" i="4" s="1"/>
  <c r="J17" i="4" s="1"/>
  <c r="J18" i="4" s="1"/>
  <c r="J19" i="4" s="1"/>
  <c r="J20" i="4" s="1"/>
  <c r="J21" i="4" s="1"/>
  <c r="J22" i="4" s="1"/>
  <c r="J23" i="4" s="1"/>
  <c r="J24" i="4" s="1"/>
  <c r="J25" i="4" s="1"/>
  <c r="J26" i="4" s="1"/>
  <c r="J27" i="4" s="1"/>
  <c r="J28" i="4" s="1"/>
  <c r="J29" i="4" s="1"/>
  <c r="J30" i="4" s="1"/>
  <c r="J31" i="4" s="1"/>
  <c r="J32" i="4" s="1"/>
  <c r="J33" i="4" s="1"/>
  <c r="J34" i="4" s="1"/>
  <c r="J35" i="4" s="1"/>
  <c r="J36" i="4" s="1"/>
  <c r="J37" i="4" s="1"/>
  <c r="J38" i="4" s="1"/>
  <c r="J39" i="4" s="1"/>
  <c r="J40" i="4" s="1"/>
  <c r="J41" i="4" s="1"/>
  <c r="J42" i="4" s="1"/>
  <c r="J43" i="4" s="1"/>
  <c r="J44" i="4" s="1"/>
  <c r="J45" i="4" s="1"/>
  <c r="J46" i="4" s="1"/>
  <c r="J47" i="4" s="1"/>
  <c r="J48" i="4" s="1"/>
  <c r="J49" i="4" s="1"/>
  <c r="J50" i="4" s="1"/>
  <c r="J51" i="4" s="1"/>
  <c r="J52" i="4" s="1"/>
  <c r="J53" i="4" s="1"/>
  <c r="J54" i="4" s="1"/>
  <c r="J55" i="4" s="1"/>
  <c r="J56" i="4" s="1"/>
  <c r="J57" i="4" s="1"/>
  <c r="J58" i="4" s="1"/>
  <c r="J59" i="4" s="1"/>
  <c r="J60" i="4" s="1"/>
  <c r="J61" i="4" s="1"/>
  <c r="J62" i="4" s="1"/>
  <c r="J63" i="4" s="1"/>
  <c r="J64" i="4" s="1"/>
  <c r="J65" i="4" s="1"/>
  <c r="J66" i="4" s="1"/>
  <c r="J67" i="4" s="1"/>
  <c r="J68" i="4" s="1"/>
  <c r="J69" i="4" s="1"/>
  <c r="J70" i="4" s="1"/>
  <c r="J71" i="4" s="1"/>
  <c r="J72" i="4" s="1"/>
  <c r="J73" i="4" s="1"/>
  <c r="J74" i="4" s="1"/>
  <c r="J75" i="4" s="1"/>
  <c r="J76" i="4" s="1"/>
  <c r="J77" i="4" s="1"/>
  <c r="J78" i="4" s="1"/>
  <c r="J79" i="4" s="1"/>
  <c r="J80" i="4" s="1"/>
  <c r="J81" i="4" s="1"/>
  <c r="J82" i="4" s="1"/>
  <c r="J83" i="4" s="1"/>
  <c r="J84" i="4" s="1"/>
  <c r="J85" i="4" s="1"/>
  <c r="J86" i="4" s="1"/>
  <c r="J87" i="4" s="1"/>
  <c r="J88" i="4" s="1"/>
  <c r="J89" i="4" s="1"/>
  <c r="J90" i="4" s="1"/>
  <c r="J91" i="4" s="1"/>
  <c r="J92" i="4" s="1"/>
  <c r="J93" i="4" s="1"/>
  <c r="J94" i="4" s="1"/>
  <c r="J95" i="4" s="1"/>
  <c r="J96" i="4" s="1"/>
  <c r="J97" i="4" s="1"/>
  <c r="J98" i="4" s="1"/>
  <c r="J99" i="4" s="1"/>
  <c r="J100" i="4" s="1"/>
  <c r="J101" i="4" s="1"/>
  <c r="J102" i="4" s="1"/>
  <c r="J103" i="4" s="1"/>
  <c r="J104" i="4" s="1"/>
  <c r="J105" i="4" s="1"/>
  <c r="J106" i="4" s="1"/>
  <c r="J107" i="4" s="1"/>
  <c r="J108" i="4" s="1"/>
  <c r="J109" i="4" s="1"/>
  <c r="J110" i="4" s="1"/>
  <c r="J111" i="4" s="1"/>
  <c r="J112" i="4" s="1"/>
  <c r="J113" i="4" s="1"/>
  <c r="J114" i="4" s="1"/>
  <c r="J115" i="4" s="1"/>
  <c r="J116" i="4" s="1"/>
  <c r="J117" i="4" s="1"/>
  <c r="J118" i="4" s="1"/>
  <c r="J119" i="4" s="1"/>
  <c r="J120" i="4" s="1"/>
  <c r="J121" i="4" s="1"/>
  <c r="J122" i="4" s="1"/>
  <c r="J123" i="4" s="1"/>
  <c r="J124" i="4" s="1"/>
  <c r="J125" i="4" s="1"/>
  <c r="J126" i="4" s="1"/>
  <c r="J127" i="4" s="1"/>
  <c r="J128" i="4" s="1"/>
  <c r="J129" i="4" s="1"/>
  <c r="J130" i="4" s="1"/>
  <c r="J131" i="4" s="1"/>
  <c r="J132" i="4" s="1"/>
  <c r="J133" i="4" s="1"/>
  <c r="J134" i="4" s="1"/>
  <c r="J135" i="4" s="1"/>
  <c r="J136" i="4" s="1"/>
  <c r="J137" i="4" s="1"/>
  <c r="J138" i="4" s="1"/>
  <c r="J139" i="4" s="1"/>
  <c r="J140" i="4" s="1"/>
  <c r="J141" i="4" s="1"/>
  <c r="J142" i="4" s="1"/>
  <c r="J143" i="4" s="1"/>
  <c r="J144" i="4" s="1"/>
  <c r="J145" i="4" s="1"/>
  <c r="J146" i="4" s="1"/>
  <c r="J147" i="4" s="1"/>
  <c r="J148" i="4" s="1"/>
  <c r="J149" i="4" s="1"/>
  <c r="J150" i="4" s="1"/>
  <c r="J151" i="4" s="1"/>
  <c r="J152" i="4" s="1"/>
  <c r="J153" i="4" s="1"/>
  <c r="J154" i="4" s="1"/>
  <c r="J155" i="4" s="1"/>
  <c r="J156" i="4" s="1"/>
  <c r="J157" i="4" s="1"/>
  <c r="J158" i="4" s="1"/>
  <c r="J159" i="4" s="1"/>
  <c r="J160" i="4" s="1"/>
  <c r="J161" i="4" s="1"/>
  <c r="J162" i="4" s="1"/>
  <c r="J163" i="4" s="1"/>
  <c r="J164" i="4" s="1"/>
  <c r="J165" i="4" s="1"/>
  <c r="J166" i="4" s="1"/>
  <c r="J167" i="4" s="1"/>
  <c r="J168" i="4" s="1"/>
  <c r="J169" i="4" s="1"/>
  <c r="J170" i="4" s="1"/>
  <c r="J171" i="4" s="1"/>
  <c r="J172" i="4" s="1"/>
  <c r="J173" i="4" s="1"/>
  <c r="J174" i="4" s="1"/>
  <c r="J175" i="4" s="1"/>
  <c r="J176" i="4" s="1"/>
  <c r="J177" i="4" s="1"/>
  <c r="J178" i="4" s="1"/>
  <c r="J179" i="4" s="1"/>
  <c r="J180" i="4" s="1"/>
  <c r="J181" i="4" s="1"/>
  <c r="J182" i="4" s="1"/>
  <c r="J183" i="4" s="1"/>
  <c r="J184" i="4" s="1"/>
  <c r="J185" i="4" s="1"/>
  <c r="J186" i="4" s="1"/>
  <c r="J187" i="4" s="1"/>
  <c r="J188" i="4" s="1"/>
  <c r="J189" i="4" s="1"/>
  <c r="J190" i="4" s="1"/>
  <c r="J191" i="4" s="1"/>
  <c r="J192" i="4" s="1"/>
  <c r="J193" i="4" s="1"/>
  <c r="J194" i="4" s="1"/>
  <c r="J195" i="4" s="1"/>
  <c r="J196" i="4" s="1"/>
  <c r="J197" i="4" s="1"/>
  <c r="J198" i="4" s="1"/>
  <c r="J199" i="4" s="1"/>
  <c r="J200" i="4" s="1"/>
  <c r="J201" i="4" s="1"/>
  <c r="J202" i="4" s="1"/>
  <c r="J203" i="4" s="1"/>
  <c r="J204" i="4" s="1"/>
  <c r="J205" i="4" s="1"/>
  <c r="J206" i="4" s="1"/>
  <c r="J207" i="4" s="1"/>
  <c r="J208" i="4" s="1"/>
  <c r="J209" i="4" s="1"/>
  <c r="J210" i="4" s="1"/>
  <c r="J211" i="4" s="1"/>
  <c r="J212" i="4" s="1"/>
  <c r="J213" i="4" s="1"/>
  <c r="J214" i="4" s="1"/>
  <c r="J215" i="4" s="1"/>
  <c r="J216" i="4" s="1"/>
  <c r="J217" i="4" s="1"/>
  <c r="J218" i="4" s="1"/>
  <c r="J219" i="4" s="1"/>
  <c r="J220" i="4" s="1"/>
  <c r="J221" i="4" s="1"/>
  <c r="J222" i="4" s="1"/>
  <c r="J223" i="4" s="1"/>
  <c r="J224" i="4" s="1"/>
  <c r="J225" i="4" s="1"/>
  <c r="J226" i="4" s="1"/>
  <c r="J227" i="4" s="1"/>
  <c r="J228" i="4" s="1"/>
  <c r="J229" i="4" s="1"/>
  <c r="J230" i="4" s="1"/>
  <c r="J231" i="4" s="1"/>
  <c r="J232" i="4" s="1"/>
  <c r="J233" i="4" s="1"/>
  <c r="J234" i="4" s="1"/>
  <c r="J235" i="4" s="1"/>
  <c r="J236" i="4" s="1"/>
  <c r="J237" i="4" s="1"/>
  <c r="J238" i="4" s="1"/>
  <c r="J239" i="4" s="1"/>
  <c r="J240" i="4" s="1"/>
  <c r="J241" i="4" s="1"/>
  <c r="J242" i="4" s="1"/>
  <c r="J243" i="4" s="1"/>
  <c r="J244" i="4" s="1"/>
  <c r="J245" i="4" s="1"/>
  <c r="J246" i="4" s="1"/>
  <c r="J247" i="4" s="1"/>
  <c r="J248" i="4" s="1"/>
  <c r="J249" i="4" s="1"/>
  <c r="J250" i="4" s="1"/>
  <c r="J251" i="4" s="1"/>
  <c r="J252" i="4" s="1"/>
  <c r="J253" i="4" s="1"/>
  <c r="J254" i="4" s="1"/>
  <c r="J255" i="4" s="1"/>
  <c r="J256" i="4" s="1"/>
  <c r="J257" i="4" s="1"/>
  <c r="J258" i="4" s="1"/>
  <c r="J259" i="4" s="1"/>
  <c r="J260" i="4" s="1"/>
  <c r="J261" i="4" s="1"/>
  <c r="J262" i="4" s="1"/>
  <c r="J263" i="4" s="1"/>
  <c r="J264" i="4" s="1"/>
  <c r="J265" i="4" s="1"/>
  <c r="J266" i="4" s="1"/>
  <c r="J267" i="4" s="1"/>
  <c r="J268" i="4" s="1"/>
  <c r="J269" i="4" s="1"/>
  <c r="J270" i="4" s="1"/>
  <c r="J271" i="4" s="1"/>
  <c r="J272" i="4" s="1"/>
  <c r="J273" i="4" s="1"/>
  <c r="J274" i="4" s="1"/>
  <c r="J275" i="4" s="1"/>
  <c r="J276" i="4" s="1"/>
  <c r="J277" i="4" s="1"/>
  <c r="J278" i="4" s="1"/>
  <c r="J279" i="4" s="1"/>
  <c r="J280" i="4" s="1"/>
  <c r="J281" i="4" s="1"/>
  <c r="J282" i="4" s="1"/>
  <c r="J283" i="4" s="1"/>
  <c r="J284" i="4" s="1"/>
  <c r="J285" i="4" s="1"/>
  <c r="J286" i="4" s="1"/>
  <c r="J287" i="4" s="1"/>
  <c r="J288" i="4" s="1"/>
  <c r="J289" i="4" s="1"/>
  <c r="J290" i="4" s="1"/>
  <c r="J291" i="4" s="1"/>
  <c r="J292" i="4" s="1"/>
  <c r="J293" i="4" s="1"/>
  <c r="J294" i="4" s="1"/>
  <c r="J295" i="4" s="1"/>
  <c r="J296" i="4" s="1"/>
  <c r="J297" i="4" s="1"/>
  <c r="J298" i="4" s="1"/>
  <c r="J299" i="4" s="1"/>
  <c r="J300" i="4" s="1"/>
  <c r="J301" i="4" s="1"/>
  <c r="J302" i="4" s="1"/>
  <c r="J303" i="4" s="1"/>
  <c r="J304" i="4" s="1"/>
  <c r="J305" i="4" s="1"/>
  <c r="J306" i="4" s="1"/>
  <c r="J307" i="4" s="1"/>
  <c r="J308" i="4" s="1"/>
  <c r="J309" i="4" s="1"/>
  <c r="J310" i="4" s="1"/>
  <c r="J311" i="4" s="1"/>
  <c r="J312" i="4" s="1"/>
  <c r="J313" i="4" s="1"/>
  <c r="J314" i="4" s="1"/>
  <c r="J315" i="4" s="1"/>
  <c r="J316" i="4" s="1"/>
  <c r="J317" i="4" s="1"/>
  <c r="J318" i="4" s="1"/>
  <c r="J319" i="4" s="1"/>
  <c r="J320" i="4" s="1"/>
  <c r="J321" i="4" s="1"/>
  <c r="J322" i="4" s="1"/>
  <c r="J323" i="4" s="1"/>
  <c r="J324" i="4" s="1"/>
  <c r="J325" i="4" s="1"/>
  <c r="J326" i="4" s="1"/>
  <c r="J327" i="4" s="1"/>
  <c r="J328" i="4" s="1"/>
  <c r="J329" i="4" s="1"/>
  <c r="J330" i="4" s="1"/>
  <c r="J331" i="4" s="1"/>
  <c r="J332" i="4" s="1"/>
  <c r="J333" i="4" s="1"/>
  <c r="J334" i="4" s="1"/>
  <c r="J335" i="4" s="1"/>
  <c r="J336" i="4" s="1"/>
  <c r="J337" i="4" s="1"/>
  <c r="J338" i="4" s="1"/>
  <c r="J339" i="4" s="1"/>
  <c r="J340" i="4" s="1"/>
  <c r="J341" i="4" s="1"/>
  <c r="J342" i="4" s="1"/>
  <c r="J343" i="4" s="1"/>
  <c r="J344" i="4" s="1"/>
  <c r="J345" i="4" s="1"/>
  <c r="J346" i="4" s="1"/>
  <c r="J347" i="4" s="1"/>
  <c r="J348" i="4" s="1"/>
  <c r="J349" i="4" s="1"/>
  <c r="J350" i="4" s="1"/>
  <c r="J351" i="4" s="1"/>
  <c r="J352" i="4" s="1"/>
  <c r="J353" i="4" s="1"/>
  <c r="J354" i="4" s="1"/>
  <c r="J355" i="4" s="1"/>
  <c r="J356" i="4" s="1"/>
  <c r="J357" i="4" s="1"/>
  <c r="J358" i="4" s="1"/>
  <c r="J359" i="4" s="1"/>
  <c r="J360" i="4" s="1"/>
  <c r="J361" i="4" s="1"/>
  <c r="J362" i="4" s="1"/>
  <c r="J363" i="4" s="1"/>
  <c r="J364" i="4" s="1"/>
  <c r="J365" i="4" s="1"/>
  <c r="J366" i="4" s="1"/>
  <c r="J367" i="4" s="1"/>
  <c r="J368" i="4" s="1"/>
  <c r="J369" i="4" s="1"/>
  <c r="I2" i="10" l="1"/>
  <c r="J2" i="10" s="1"/>
  <c r="K2" i="10" s="1"/>
  <c r="F4" i="10"/>
  <c r="C14" i="6"/>
  <c r="C193" i="6"/>
  <c r="C352" i="6"/>
  <c r="C248" i="6"/>
  <c r="C232" i="6"/>
  <c r="C216" i="6"/>
  <c r="C200" i="6"/>
  <c r="C168" i="6"/>
  <c r="C152" i="6"/>
  <c r="C136" i="6"/>
  <c r="C120" i="6"/>
  <c r="C88" i="6"/>
  <c r="C72" i="6"/>
  <c r="C40" i="6"/>
  <c r="C24" i="6"/>
  <c r="C347" i="6"/>
  <c r="C331" i="6"/>
  <c r="C315" i="6"/>
  <c r="C283" i="6"/>
  <c r="C267" i="6"/>
  <c r="C251" i="6"/>
  <c r="C219" i="6"/>
  <c r="C203" i="6"/>
  <c r="C171" i="6"/>
  <c r="C155" i="6"/>
  <c r="C139" i="6"/>
  <c r="C107" i="6"/>
  <c r="C91" i="6"/>
  <c r="C75" i="6"/>
  <c r="C43" i="6"/>
  <c r="C27" i="6"/>
  <c r="C286" i="6"/>
  <c r="C238" i="6"/>
  <c r="C222" i="6"/>
  <c r="C158" i="6"/>
  <c r="C142" i="6"/>
  <c r="C110" i="6"/>
  <c r="C94" i="6"/>
  <c r="C78" i="6"/>
  <c r="C46" i="6"/>
  <c r="C30" i="6"/>
  <c r="C13" i="6"/>
  <c r="C288" i="6"/>
  <c r="C129" i="6"/>
  <c r="C105" i="6"/>
  <c r="C312" i="6"/>
  <c r="C361" i="6"/>
  <c r="C341" i="6"/>
  <c r="C309" i="6"/>
  <c r="C277" i="6"/>
  <c r="C241" i="6"/>
  <c r="C177" i="6"/>
  <c r="C113" i="6"/>
  <c r="C49" i="6"/>
  <c r="C364" i="6"/>
  <c r="C316" i="6"/>
  <c r="C284" i="6"/>
  <c r="C252" i="6"/>
  <c r="C132" i="6"/>
  <c r="C116" i="6"/>
  <c r="C100" i="6"/>
  <c r="C68" i="6"/>
  <c r="C52" i="6"/>
  <c r="C36" i="6"/>
  <c r="C327" i="6"/>
  <c r="C311" i="6"/>
  <c r="C295" i="6"/>
  <c r="C263" i="6"/>
  <c r="C247" i="6"/>
  <c r="C215" i="6"/>
  <c r="C199" i="6"/>
  <c r="C183" i="6"/>
  <c r="C151" i="6"/>
  <c r="C135" i="6"/>
  <c r="C119" i="6"/>
  <c r="C103" i="6"/>
  <c r="C87" i="6"/>
  <c r="C71" i="6"/>
  <c r="C55" i="6"/>
  <c r="C23" i="6"/>
  <c r="C346" i="6"/>
  <c r="C330" i="6"/>
  <c r="C282" i="6"/>
  <c r="C266" i="6"/>
  <c r="C218" i="6"/>
  <c r="C154" i="6"/>
  <c r="C138" i="6"/>
  <c r="C90" i="6"/>
  <c r="C74" i="6"/>
  <c r="C26" i="6"/>
  <c r="C369" i="6"/>
  <c r="C320" i="6"/>
  <c r="C121" i="6"/>
  <c r="C169" i="6"/>
  <c r="C201" i="6"/>
  <c r="C304" i="6"/>
  <c r="C357" i="6"/>
  <c r="C225" i="6"/>
  <c r="C161" i="6"/>
  <c r="C97" i="6"/>
  <c r="C33" i="6"/>
  <c r="C240" i="6"/>
  <c r="C224" i="6"/>
  <c r="C192" i="6"/>
  <c r="C176" i="6"/>
  <c r="C160" i="6"/>
  <c r="C128" i="6"/>
  <c r="C112" i="6"/>
  <c r="C96" i="6"/>
  <c r="C64" i="6"/>
  <c r="C48" i="6"/>
  <c r="C32" i="6"/>
  <c r="C16" i="6"/>
  <c r="C323" i="6"/>
  <c r="C307" i="6"/>
  <c r="C291" i="6"/>
  <c r="C259" i="6"/>
  <c r="C243" i="6"/>
  <c r="C227" i="6"/>
  <c r="C211" i="6"/>
  <c r="C195" i="6"/>
  <c r="C179" i="6"/>
  <c r="C163" i="6"/>
  <c r="C147" i="6"/>
  <c r="C115" i="6"/>
  <c r="C99" i="6"/>
  <c r="C83" i="6"/>
  <c r="C67" i="6"/>
  <c r="C51" i="6"/>
  <c r="C35" i="6"/>
  <c r="C19" i="6"/>
  <c r="C294" i="6"/>
  <c r="C262" i="6"/>
  <c r="C246" i="6"/>
  <c r="C214" i="6"/>
  <c r="C198" i="6"/>
  <c r="C182" i="6"/>
  <c r="C150" i="6"/>
  <c r="C134" i="6"/>
  <c r="C118" i="6"/>
  <c r="C86" i="6"/>
  <c r="C70" i="6"/>
  <c r="C54" i="6"/>
  <c r="C22" i="6"/>
  <c r="C41" i="6"/>
  <c r="C57" i="6"/>
  <c r="C73" i="6"/>
  <c r="C89" i="6"/>
  <c r="C65" i="6"/>
  <c r="C305" i="6"/>
  <c r="C137" i="6"/>
  <c r="C153" i="6"/>
  <c r="C344" i="6"/>
  <c r="C280" i="6"/>
  <c r="C337" i="6"/>
  <c r="C185" i="6"/>
  <c r="C351" i="6"/>
  <c r="C217" i="6"/>
  <c r="C272" i="6"/>
  <c r="C233" i="6"/>
  <c r="C359" i="6"/>
  <c r="C249" i="6"/>
  <c r="C257" i="6"/>
  <c r="C367" i="6"/>
  <c r="C25" i="6"/>
  <c r="C296" i="6"/>
  <c r="C353" i="6"/>
  <c r="C325" i="6"/>
  <c r="C293" i="6"/>
  <c r="C209" i="6"/>
  <c r="C145" i="6"/>
  <c r="C81" i="6"/>
  <c r="C17" i="6"/>
  <c r="C356" i="6"/>
  <c r="C332" i="6"/>
  <c r="C268" i="6"/>
  <c r="C220" i="6"/>
  <c r="C204" i="6"/>
  <c r="C188" i="6"/>
  <c r="C156" i="6"/>
  <c r="C140" i="6"/>
  <c r="C124" i="6"/>
  <c r="C108" i="6"/>
  <c r="C92" i="6"/>
  <c r="C76" i="6"/>
  <c r="C44" i="6"/>
  <c r="C28" i="6"/>
  <c r="C335" i="6"/>
  <c r="C303" i="6"/>
  <c r="C287" i="6"/>
  <c r="C271" i="6"/>
  <c r="C239" i="6"/>
  <c r="C223" i="6"/>
  <c r="C207" i="6"/>
  <c r="C175" i="6"/>
  <c r="C159" i="6"/>
  <c r="C143" i="6"/>
  <c r="C111" i="6"/>
  <c r="C95" i="6"/>
  <c r="C79" i="6"/>
  <c r="C47" i="6"/>
  <c r="C31" i="6"/>
  <c r="C15" i="6"/>
  <c r="C338" i="6"/>
  <c r="C322" i="6"/>
  <c r="C274" i="6"/>
  <c r="C258" i="6"/>
  <c r="C242" i="6"/>
  <c r="C226" i="6"/>
  <c r="C194" i="6"/>
  <c r="C178" i="6"/>
  <c r="C162" i="6"/>
  <c r="C130" i="6"/>
  <c r="C66" i="6"/>
  <c r="C50" i="6"/>
  <c r="C34" i="6"/>
  <c r="C61" i="6"/>
  <c r="C104" i="6"/>
  <c r="C56" i="6"/>
  <c r="C299" i="6"/>
  <c r="C235" i="6"/>
  <c r="C187" i="6"/>
  <c r="C123" i="6"/>
  <c r="C59" i="6"/>
  <c r="C270" i="6"/>
  <c r="C206" i="6"/>
  <c r="C174" i="6"/>
  <c r="C189" i="6"/>
  <c r="C184" i="6"/>
  <c r="C355" i="6"/>
  <c r="C301" i="6"/>
  <c r="C340" i="6"/>
  <c r="C109" i="6"/>
  <c r="C231" i="6"/>
  <c r="C167" i="6"/>
  <c r="C39" i="6"/>
  <c r="C298" i="6"/>
  <c r="C234" i="6"/>
  <c r="C170" i="6"/>
  <c r="C106" i="6"/>
  <c r="C42" i="6"/>
  <c r="C348" i="6"/>
  <c r="C333" i="6"/>
  <c r="C269" i="6"/>
  <c r="C276" i="6"/>
  <c r="C173" i="6"/>
  <c r="C212" i="6"/>
  <c r="C84" i="6"/>
  <c r="C343" i="6"/>
  <c r="C279" i="6"/>
  <c r="C264" i="6"/>
  <c r="C300" i="6"/>
  <c r="C221" i="6"/>
  <c r="C157" i="6"/>
  <c r="C93" i="6"/>
  <c r="C29" i="6"/>
  <c r="C208" i="6"/>
  <c r="C144" i="6"/>
  <c r="C80" i="6"/>
  <c r="C339" i="6"/>
  <c r="C275" i="6"/>
  <c r="C131" i="6"/>
  <c r="C326" i="6"/>
  <c r="C310" i="6"/>
  <c r="C278" i="6"/>
  <c r="C166" i="6"/>
  <c r="C102" i="6"/>
  <c r="C38" i="6"/>
  <c r="C362" i="6"/>
  <c r="C125" i="6"/>
  <c r="C237" i="6"/>
  <c r="C45" i="6"/>
  <c r="C148" i="6"/>
  <c r="C20" i="6"/>
  <c r="C363" i="6"/>
  <c r="C350" i="6"/>
  <c r="C256" i="6"/>
  <c r="C365" i="6"/>
  <c r="C349" i="6"/>
  <c r="C317" i="6"/>
  <c r="C285" i="6"/>
  <c r="C253" i="6"/>
  <c r="C368" i="6"/>
  <c r="C205" i="6"/>
  <c r="C141" i="6"/>
  <c r="C77" i="6"/>
  <c r="C236" i="6"/>
  <c r="C172" i="6"/>
  <c r="C60" i="6"/>
  <c r="C319" i="6"/>
  <c r="C255" i="6"/>
  <c r="C191" i="6"/>
  <c r="C127" i="6"/>
  <c r="C63" i="6"/>
  <c r="C290" i="6"/>
  <c r="C210" i="6"/>
  <c r="C146" i="6"/>
  <c r="C114" i="6"/>
  <c r="C98" i="6"/>
  <c r="C82" i="6"/>
  <c r="C318" i="4"/>
  <c r="C254" i="4"/>
  <c r="C199" i="4"/>
  <c r="C315" i="4"/>
  <c r="C251" i="4"/>
  <c r="C198" i="4"/>
  <c r="C240" i="4"/>
  <c r="C272" i="4"/>
  <c r="C304" i="4"/>
  <c r="C336" i="4"/>
  <c r="C368" i="4"/>
  <c r="C217" i="4"/>
  <c r="C249" i="4"/>
  <c r="C281" i="4"/>
  <c r="C313" i="4"/>
  <c r="C345" i="4"/>
  <c r="C346" i="4"/>
  <c r="C282" i="4"/>
  <c r="C218" i="4"/>
  <c r="C295" i="4"/>
  <c r="C287" i="4"/>
  <c r="C117" i="4"/>
  <c r="C342" i="4"/>
  <c r="C310" i="4"/>
  <c r="C278" i="4"/>
  <c r="C215" i="4"/>
  <c r="C194" i="4"/>
  <c r="C339" i="4"/>
  <c r="C307" i="4"/>
  <c r="C275" i="4"/>
  <c r="C214" i="4"/>
  <c r="C192" i="4"/>
  <c r="C228" i="4"/>
  <c r="C244" i="4"/>
  <c r="C260" i="4"/>
  <c r="C276" i="4"/>
  <c r="C292" i="4"/>
  <c r="C308" i="4"/>
  <c r="C324" i="4"/>
  <c r="C340" i="4"/>
  <c r="C356" i="4"/>
  <c r="C205" i="4"/>
  <c r="C221" i="4"/>
  <c r="C237" i="4"/>
  <c r="C253" i="4"/>
  <c r="C269" i="4"/>
  <c r="C285" i="4"/>
  <c r="C301" i="4"/>
  <c r="C317" i="4"/>
  <c r="C333" i="4"/>
  <c r="C349" i="4"/>
  <c r="C365" i="4"/>
  <c r="C338" i="4"/>
  <c r="C306" i="4"/>
  <c r="C274" i="4"/>
  <c r="C242" i="4"/>
  <c r="C212" i="4"/>
  <c r="C191" i="4"/>
  <c r="C263" i="4"/>
  <c r="C311" i="4"/>
  <c r="C195" i="4"/>
  <c r="C255" i="4"/>
  <c r="C271" i="4"/>
  <c r="C211" i="4"/>
  <c r="C181" i="4"/>
  <c r="C172" i="4"/>
  <c r="C179" i="4"/>
  <c r="C163" i="4"/>
  <c r="C12" i="4"/>
  <c r="C25" i="4"/>
  <c r="C57" i="4"/>
  <c r="C73" i="4"/>
  <c r="C105" i="4"/>
  <c r="C121" i="4"/>
  <c r="C153" i="4"/>
  <c r="C35" i="4"/>
  <c r="C67" i="4"/>
  <c r="C99" i="4"/>
  <c r="C131" i="4"/>
  <c r="C18" i="4"/>
  <c r="C50" i="4"/>
  <c r="C82" i="4"/>
  <c r="C114" i="4"/>
  <c r="C146" i="4"/>
  <c r="C44" i="4"/>
  <c r="C140" i="4"/>
  <c r="C235" i="4"/>
  <c r="C360" i="4"/>
  <c r="C305" i="4"/>
  <c r="C298" i="4"/>
  <c r="C359" i="4"/>
  <c r="C279" i="4"/>
  <c r="C223" i="4"/>
  <c r="C239" i="4"/>
  <c r="C173" i="4"/>
  <c r="C184" i="4"/>
  <c r="C168" i="4"/>
  <c r="C13" i="4"/>
  <c r="C175" i="4"/>
  <c r="C186" i="4"/>
  <c r="C170" i="4"/>
  <c r="C161" i="4"/>
  <c r="C29" i="4"/>
  <c r="C45" i="4"/>
  <c r="C61" i="4"/>
  <c r="C77" i="4"/>
  <c r="C93" i="4"/>
  <c r="C109" i="4"/>
  <c r="C125" i="4"/>
  <c r="C141" i="4"/>
  <c r="C157" i="4"/>
  <c r="C23" i="4"/>
  <c r="C39" i="4"/>
  <c r="C55" i="4"/>
  <c r="C71" i="4"/>
  <c r="C87" i="4"/>
  <c r="C103" i="4"/>
  <c r="C119" i="4"/>
  <c r="C135" i="4"/>
  <c r="C155" i="4"/>
  <c r="C22" i="4"/>
  <c r="C38" i="4"/>
  <c r="C54" i="4"/>
  <c r="C70" i="4"/>
  <c r="C86" i="4"/>
  <c r="C102" i="4"/>
  <c r="C118" i="4"/>
  <c r="C134" i="4"/>
  <c r="C150" i="4"/>
  <c r="C16" i="4"/>
  <c r="C32" i="4"/>
  <c r="C48" i="4"/>
  <c r="C64" i="4"/>
  <c r="C80" i="4"/>
  <c r="C96" i="4"/>
  <c r="C112" i="4"/>
  <c r="C128" i="4"/>
  <c r="C144" i="4"/>
  <c r="C10" i="6"/>
  <c r="G10" i="6" s="1"/>
  <c r="M10" i="6" s="1"/>
  <c r="C10" i="4"/>
  <c r="F10" i="4" s="1"/>
  <c r="C350" i="4"/>
  <c r="C286" i="4"/>
  <c r="C222" i="4"/>
  <c r="C347" i="4"/>
  <c r="C283" i="4"/>
  <c r="C219" i="4"/>
  <c r="C224" i="4"/>
  <c r="C256" i="4"/>
  <c r="C288" i="4"/>
  <c r="C320" i="4"/>
  <c r="C352" i="4"/>
  <c r="C201" i="4"/>
  <c r="C233" i="4"/>
  <c r="C265" i="4"/>
  <c r="C297" i="4"/>
  <c r="C329" i="4"/>
  <c r="C361" i="4"/>
  <c r="C314" i="4"/>
  <c r="C250" i="4"/>
  <c r="C196" i="4"/>
  <c r="C343" i="4"/>
  <c r="C216" i="4"/>
  <c r="C303" i="4"/>
  <c r="C335" i="4"/>
  <c r="C165" i="4"/>
  <c r="C185" i="4"/>
  <c r="C176" i="4"/>
  <c r="C160" i="4"/>
  <c r="C183" i="4"/>
  <c r="C167" i="4"/>
  <c r="C178" i="4"/>
  <c r="C162" i="4"/>
  <c r="C21" i="4"/>
  <c r="C37" i="4"/>
  <c r="C53" i="4"/>
  <c r="C69" i="4"/>
  <c r="C85" i="4"/>
  <c r="C101" i="4"/>
  <c r="C133" i="4"/>
  <c r="C149" i="4"/>
  <c r="C15" i="4"/>
  <c r="C31" i="4"/>
  <c r="C47" i="4"/>
  <c r="C63" i="4"/>
  <c r="C79" i="4"/>
  <c r="C95" i="4"/>
  <c r="C111" i="4"/>
  <c r="C127" i="4"/>
  <c r="C143" i="4"/>
  <c r="C14" i="4"/>
  <c r="C30" i="4"/>
  <c r="C46" i="4"/>
  <c r="C62" i="4"/>
  <c r="C78" i="4"/>
  <c r="C94" i="4"/>
  <c r="C110" i="4"/>
  <c r="C126" i="4"/>
  <c r="C142" i="4"/>
  <c r="C158" i="4"/>
  <c r="C24" i="4"/>
  <c r="C40" i="4"/>
  <c r="C56" i="4"/>
  <c r="C72" i="4"/>
  <c r="C88" i="4"/>
  <c r="C104" i="4"/>
  <c r="C120" i="4"/>
  <c r="C136" i="4"/>
  <c r="C152" i="4"/>
  <c r="C246" i="4"/>
  <c r="C243" i="4"/>
  <c r="C189" i="4"/>
  <c r="C188" i="4"/>
  <c r="C11" i="4"/>
  <c r="C174" i="4"/>
  <c r="C41" i="4"/>
  <c r="C89" i="4"/>
  <c r="C137" i="4"/>
  <c r="C19" i="4"/>
  <c r="C51" i="4"/>
  <c r="C83" i="4"/>
  <c r="C115" i="4"/>
  <c r="C151" i="4"/>
  <c r="C34" i="4"/>
  <c r="C66" i="4"/>
  <c r="C98" i="4"/>
  <c r="C130" i="4"/>
  <c r="C147" i="4"/>
  <c r="C28" i="4"/>
  <c r="C60" i="4"/>
  <c r="C76" i="4"/>
  <c r="C92" i="4"/>
  <c r="C108" i="4"/>
  <c r="C124" i="4"/>
  <c r="C156" i="4"/>
  <c r="C366" i="4"/>
  <c r="C334" i="4"/>
  <c r="C302" i="4"/>
  <c r="C270" i="4"/>
  <c r="C238" i="4"/>
  <c r="C210" i="4"/>
  <c r="C363" i="4"/>
  <c r="C331" i="4"/>
  <c r="C299" i="4"/>
  <c r="C267" i="4"/>
  <c r="C208" i="4"/>
  <c r="C367" i="4"/>
  <c r="C232" i="4"/>
  <c r="C248" i="4"/>
  <c r="C264" i="4"/>
  <c r="C280" i="4"/>
  <c r="C296" i="4"/>
  <c r="C312" i="4"/>
  <c r="C328" i="4"/>
  <c r="C344" i="4"/>
  <c r="C193" i="4"/>
  <c r="C209" i="4"/>
  <c r="C225" i="4"/>
  <c r="C241" i="4"/>
  <c r="C257" i="4"/>
  <c r="C273" i="4"/>
  <c r="C289" i="4"/>
  <c r="C321" i="4"/>
  <c r="C337" i="4"/>
  <c r="C353" i="4"/>
  <c r="C369" i="4"/>
  <c r="C330" i="4"/>
  <c r="C266" i="4"/>
  <c r="C234" i="4"/>
  <c r="C207" i="4"/>
  <c r="C231" i="4"/>
  <c r="C351" i="4"/>
  <c r="C358" i="4"/>
  <c r="C326" i="4"/>
  <c r="C294" i="4"/>
  <c r="C262" i="4"/>
  <c r="C230" i="4"/>
  <c r="C204" i="4"/>
  <c r="C355" i="4"/>
  <c r="C323" i="4"/>
  <c r="C291" i="4"/>
  <c r="C259" i="4"/>
  <c r="C227" i="4"/>
  <c r="C203" i="4"/>
  <c r="C220" i="4"/>
  <c r="C236" i="4"/>
  <c r="C252" i="4"/>
  <c r="C268" i="4"/>
  <c r="C284" i="4"/>
  <c r="C300" i="4"/>
  <c r="C316" i="4"/>
  <c r="C332" i="4"/>
  <c r="C348" i="4"/>
  <c r="C364" i="4"/>
  <c r="C197" i="4"/>
  <c r="C213" i="4"/>
  <c r="C229" i="4"/>
  <c r="C245" i="4"/>
  <c r="C261" i="4"/>
  <c r="C277" i="4"/>
  <c r="C293" i="4"/>
  <c r="C309" i="4"/>
  <c r="C325" i="4"/>
  <c r="C341" i="4"/>
  <c r="C357" i="4"/>
  <c r="C354" i="4"/>
  <c r="C322" i="4"/>
  <c r="C290" i="4"/>
  <c r="C258" i="4"/>
  <c r="C226" i="4"/>
  <c r="C202" i="4"/>
  <c r="C327" i="4"/>
  <c r="C206" i="4"/>
  <c r="C247" i="4"/>
  <c r="C319" i="4"/>
  <c r="C200" i="4"/>
  <c r="C190" i="4"/>
  <c r="C169" i="4"/>
  <c r="C180" i="4"/>
  <c r="C164" i="4"/>
  <c r="C187" i="4"/>
  <c r="C171" i="4"/>
  <c r="C182" i="4"/>
  <c r="C166" i="4"/>
  <c r="C177" i="4"/>
  <c r="C33" i="4"/>
  <c r="C49" i="4"/>
  <c r="C65" i="4"/>
  <c r="C81" i="4"/>
  <c r="C97" i="4"/>
  <c r="C113" i="4"/>
  <c r="C129" i="4"/>
  <c r="C145" i="4"/>
  <c r="C362" i="4"/>
  <c r="C27" i="4"/>
  <c r="C43" i="4"/>
  <c r="C59" i="4"/>
  <c r="C75" i="4"/>
  <c r="C91" i="4"/>
  <c r="C107" i="4"/>
  <c r="C123" i="4"/>
  <c r="C139" i="4"/>
  <c r="C159" i="4"/>
  <c r="C26" i="4"/>
  <c r="C42" i="4"/>
  <c r="C58" i="4"/>
  <c r="C74" i="4"/>
  <c r="C90" i="4"/>
  <c r="C106" i="4"/>
  <c r="C122" i="4"/>
  <c r="C138" i="4"/>
  <c r="C154" i="4"/>
  <c r="C20" i="4"/>
  <c r="C36" i="4"/>
  <c r="C52" i="4"/>
  <c r="C68" i="4"/>
  <c r="C84" i="4"/>
  <c r="C100" i="4"/>
  <c r="C116" i="4"/>
  <c r="C132" i="4"/>
  <c r="C148" i="4"/>
  <c r="K31" i="6"/>
  <c r="K15" i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B15" i="1"/>
  <c r="D14" i="1"/>
  <c r="I14" i="1" s="1"/>
  <c r="H3" i="10" l="1"/>
  <c r="I3" i="10" s="1"/>
  <c r="J3" i="10" s="1"/>
  <c r="K3" i="10" s="1"/>
  <c r="F5" i="10"/>
  <c r="F6" i="10" s="1"/>
  <c r="F7" i="10" s="1"/>
  <c r="F8" i="10" s="1"/>
  <c r="F9" i="10" s="1"/>
  <c r="F10" i="10" s="1"/>
  <c r="F11" i="10" s="1"/>
  <c r="F12" i="10" s="1"/>
  <c r="B16" i="1"/>
  <c r="F10" i="6"/>
  <c r="L10" i="6" s="1"/>
  <c r="F14" i="1"/>
  <c r="L14" i="1" s="1"/>
  <c r="J10" i="6"/>
  <c r="D11" i="6" s="1"/>
  <c r="G11" i="6" s="1"/>
  <c r="K32" i="6"/>
  <c r="H4" i="10" l="1"/>
  <c r="I4" i="10" s="1"/>
  <c r="J4" i="10" s="1"/>
  <c r="K4" i="10" s="1"/>
  <c r="H5" i="10" s="1"/>
  <c r="I5" i="10" s="1"/>
  <c r="J5" i="10" s="1"/>
  <c r="F13" i="10"/>
  <c r="F14" i="10" s="1"/>
  <c r="F15" i="10" s="1"/>
  <c r="F16" i="10" s="1"/>
  <c r="F17" i="10" s="1"/>
  <c r="F18" i="10" s="1"/>
  <c r="F19" i="10" s="1"/>
  <c r="F20" i="10" s="1"/>
  <c r="F21" i="10" s="1"/>
  <c r="F22" i="10" s="1"/>
  <c r="F23" i="10" s="1"/>
  <c r="F24" i="10" s="1"/>
  <c r="F25" i="10" s="1"/>
  <c r="F26" i="10" s="1"/>
  <c r="F27" i="10" s="1"/>
  <c r="F28" i="10" s="1"/>
  <c r="F29" i="10" s="1"/>
  <c r="F30" i="10" s="1"/>
  <c r="F31" i="10" s="1"/>
  <c r="F32" i="10" s="1"/>
  <c r="F33" i="10" s="1"/>
  <c r="F34" i="10" s="1"/>
  <c r="F35" i="10" s="1"/>
  <c r="F36" i="10" s="1"/>
  <c r="F37" i="10" s="1"/>
  <c r="F38" i="10" s="1"/>
  <c r="F39" i="10" s="1"/>
  <c r="F40" i="10" s="1"/>
  <c r="F41" i="10" s="1"/>
  <c r="F42" i="10" s="1"/>
  <c r="F43" i="10" s="1"/>
  <c r="F44" i="10" s="1"/>
  <c r="F45" i="10" s="1"/>
  <c r="F46" i="10" s="1"/>
  <c r="F47" i="10" s="1"/>
  <c r="F48" i="10" s="1"/>
  <c r="F49" i="10" s="1"/>
  <c r="F50" i="10" s="1"/>
  <c r="F51" i="10" s="1"/>
  <c r="F52" i="10" s="1"/>
  <c r="F53" i="10" s="1"/>
  <c r="F54" i="10" s="1"/>
  <c r="F55" i="10" s="1"/>
  <c r="F56" i="10" s="1"/>
  <c r="F57" i="10" s="1"/>
  <c r="F58" i="10" s="1"/>
  <c r="F59" i="10" s="1"/>
  <c r="F60" i="10" s="1"/>
  <c r="B17" i="1"/>
  <c r="G14" i="1"/>
  <c r="E10" i="6"/>
  <c r="F11" i="6"/>
  <c r="E11" i="6" s="1"/>
  <c r="K33" i="6"/>
  <c r="F61" i="10" l="1"/>
  <c r="F62" i="10" s="1"/>
  <c r="F63" i="10" s="1"/>
  <c r="F64" i="10" s="1"/>
  <c r="F65" i="10" s="1"/>
  <c r="F66" i="10" s="1"/>
  <c r="F67" i="10" s="1"/>
  <c r="F68" i="10" s="1"/>
  <c r="F69" i="10" s="1"/>
  <c r="F70" i="10" s="1"/>
  <c r="F71" i="10" s="1"/>
  <c r="F72" i="10" s="1"/>
  <c r="F73" i="10" s="1"/>
  <c r="F74" i="10" s="1"/>
  <c r="F75" i="10" s="1"/>
  <c r="F76" i="10" s="1"/>
  <c r="F77" i="10" s="1"/>
  <c r="F78" i="10" s="1"/>
  <c r="F79" i="10" s="1"/>
  <c r="F80" i="10" s="1"/>
  <c r="F81" i="10" s="1"/>
  <c r="F82" i="10" s="1"/>
  <c r="F83" i="10" s="1"/>
  <c r="F84" i="10" s="1"/>
  <c r="F85" i="10" s="1"/>
  <c r="F86" i="10" s="1"/>
  <c r="F87" i="10" s="1"/>
  <c r="F88" i="10" s="1"/>
  <c r="F89" i="10" s="1"/>
  <c r="F90" i="10" s="1"/>
  <c r="F91" i="10" s="1"/>
  <c r="F92" i="10" s="1"/>
  <c r="F93" i="10" s="1"/>
  <c r="F94" i="10" s="1"/>
  <c r="F95" i="10" s="1"/>
  <c r="F96" i="10" s="1"/>
  <c r="F97" i="10" s="1"/>
  <c r="F98" i="10" s="1"/>
  <c r="F99" i="10" s="1"/>
  <c r="F100" i="10" s="1"/>
  <c r="F101" i="10" s="1"/>
  <c r="F102" i="10" s="1"/>
  <c r="F103" i="10" s="1"/>
  <c r="F104" i="10" s="1"/>
  <c r="F105" i="10" s="1"/>
  <c r="F106" i="10" s="1"/>
  <c r="F107" i="10" s="1"/>
  <c r="F108" i="10" s="1"/>
  <c r="F109" i="10" s="1"/>
  <c r="F110" i="10" s="1"/>
  <c r="F111" i="10" s="1"/>
  <c r="F112" i="10" s="1"/>
  <c r="F113" i="10" s="1"/>
  <c r="F114" i="10" s="1"/>
  <c r="F115" i="10" s="1"/>
  <c r="F116" i="10" s="1"/>
  <c r="F117" i="10" s="1"/>
  <c r="F118" i="10" s="1"/>
  <c r="F119" i="10" s="1"/>
  <c r="F120" i="10" s="1"/>
  <c r="F121" i="10" s="1"/>
  <c r="F122" i="10" s="1"/>
  <c r="F123" i="10" s="1"/>
  <c r="F124" i="10" s="1"/>
  <c r="F125" i="10" s="1"/>
  <c r="F126" i="10" s="1"/>
  <c r="F127" i="10" s="1"/>
  <c r="F128" i="10" s="1"/>
  <c r="F129" i="10" s="1"/>
  <c r="F130" i="10" s="1"/>
  <c r="F131" i="10" s="1"/>
  <c r="F132" i="10" s="1"/>
  <c r="F133" i="10" s="1"/>
  <c r="F134" i="10" s="1"/>
  <c r="F135" i="10" s="1"/>
  <c r="F136" i="10" s="1"/>
  <c r="F137" i="10" s="1"/>
  <c r="F138" i="10" s="1"/>
  <c r="F139" i="10" s="1"/>
  <c r="F140" i="10" s="1"/>
  <c r="F141" i="10" s="1"/>
  <c r="F142" i="10" s="1"/>
  <c r="F143" i="10" s="1"/>
  <c r="F144" i="10" s="1"/>
  <c r="F145" i="10" s="1"/>
  <c r="F146" i="10" s="1"/>
  <c r="F147" i="10" s="1"/>
  <c r="F148" i="10" s="1"/>
  <c r="F149" i="10" s="1"/>
  <c r="F150" i="10" s="1"/>
  <c r="F151" i="10" s="1"/>
  <c r="F152" i="10" s="1"/>
  <c r="F153" i="10" s="1"/>
  <c r="F154" i="10" s="1"/>
  <c r="F155" i="10" s="1"/>
  <c r="F156" i="10" s="1"/>
  <c r="F157" i="10" s="1"/>
  <c r="F158" i="10" s="1"/>
  <c r="F159" i="10" s="1"/>
  <c r="F160" i="10" s="1"/>
  <c r="F161" i="10" s="1"/>
  <c r="F162" i="10" s="1"/>
  <c r="F163" i="10" s="1"/>
  <c r="F164" i="10" s="1"/>
  <c r="F165" i="10" s="1"/>
  <c r="F166" i="10" s="1"/>
  <c r="F167" i="10" s="1"/>
  <c r="F168" i="10" s="1"/>
  <c r="F169" i="10" s="1"/>
  <c r="F170" i="10" s="1"/>
  <c r="F171" i="10" s="1"/>
  <c r="F172" i="10" s="1"/>
  <c r="F173" i="10" s="1"/>
  <c r="F174" i="10" s="1"/>
  <c r="F175" i="10" s="1"/>
  <c r="F176" i="10" s="1"/>
  <c r="F177" i="10" s="1"/>
  <c r="F178" i="10" s="1"/>
  <c r="F179" i="10" s="1"/>
  <c r="F180" i="10" s="1"/>
  <c r="F181" i="10" s="1"/>
  <c r="F182" i="10" s="1"/>
  <c r="F183" i="10" s="1"/>
  <c r="F184" i="10" s="1"/>
  <c r="F185" i="10" s="1"/>
  <c r="F186" i="10" s="1"/>
  <c r="F187" i="10" s="1"/>
  <c r="F188" i="10" s="1"/>
  <c r="F189" i="10" s="1"/>
  <c r="F190" i="10" s="1"/>
  <c r="F191" i="10" s="1"/>
  <c r="F192" i="10" s="1"/>
  <c r="F193" i="10" s="1"/>
  <c r="F194" i="10" s="1"/>
  <c r="F195" i="10" s="1"/>
  <c r="F196" i="10" s="1"/>
  <c r="F197" i="10" s="1"/>
  <c r="F198" i="10" s="1"/>
  <c r="F199" i="10" s="1"/>
  <c r="F200" i="10" s="1"/>
  <c r="F201" i="10" s="1"/>
  <c r="F202" i="10" s="1"/>
  <c r="F203" i="10" s="1"/>
  <c r="F204" i="10" s="1"/>
  <c r="F205" i="10" s="1"/>
  <c r="F206" i="10" s="1"/>
  <c r="F207" i="10" s="1"/>
  <c r="F208" i="10" s="1"/>
  <c r="F209" i="10" s="1"/>
  <c r="F210" i="10" s="1"/>
  <c r="F211" i="10" s="1"/>
  <c r="F212" i="10" s="1"/>
  <c r="F213" i="10" s="1"/>
  <c r="F214" i="10" s="1"/>
  <c r="F215" i="10" s="1"/>
  <c r="F216" i="10" s="1"/>
  <c r="F217" i="10" s="1"/>
  <c r="F218" i="10" s="1"/>
  <c r="F219" i="10" s="1"/>
  <c r="F220" i="10" s="1"/>
  <c r="F221" i="10" s="1"/>
  <c r="F222" i="10" s="1"/>
  <c r="F223" i="10" s="1"/>
  <c r="F224" i="10" s="1"/>
  <c r="F225" i="10" s="1"/>
  <c r="F226" i="10" s="1"/>
  <c r="F227" i="10" s="1"/>
  <c r="F228" i="10" s="1"/>
  <c r="F229" i="10" s="1"/>
  <c r="F230" i="10" s="1"/>
  <c r="F231" i="10" s="1"/>
  <c r="F232" i="10" s="1"/>
  <c r="F233" i="10" s="1"/>
  <c r="F234" i="10" s="1"/>
  <c r="F235" i="10" s="1"/>
  <c r="F236" i="10" s="1"/>
  <c r="F237" i="10" s="1"/>
  <c r="F238" i="10" s="1"/>
  <c r="F239" i="10" s="1"/>
  <c r="F240" i="10" s="1"/>
  <c r="F241" i="10" s="1"/>
  <c r="F242" i="10" s="1"/>
  <c r="F243" i="10" s="1"/>
  <c r="F244" i="10" s="1"/>
  <c r="F245" i="10" s="1"/>
  <c r="F246" i="10" s="1"/>
  <c r="F247" i="10" s="1"/>
  <c r="F248" i="10" s="1"/>
  <c r="F249" i="10" s="1"/>
  <c r="F250" i="10" s="1"/>
  <c r="F251" i="10" s="1"/>
  <c r="F252" i="10" s="1"/>
  <c r="F253" i="10" s="1"/>
  <c r="F254" i="10" s="1"/>
  <c r="F255" i="10" s="1"/>
  <c r="F256" i="10" s="1"/>
  <c r="F257" i="10" s="1"/>
  <c r="F258" i="10" s="1"/>
  <c r="F259" i="10" s="1"/>
  <c r="F260" i="10" s="1"/>
  <c r="F261" i="10" s="1"/>
  <c r="F262" i="10" s="1"/>
  <c r="F263" i="10" s="1"/>
  <c r="F264" i="10" s="1"/>
  <c r="F265" i="10" s="1"/>
  <c r="F266" i="10" s="1"/>
  <c r="F267" i="10" s="1"/>
  <c r="F268" i="10" s="1"/>
  <c r="F269" i="10" s="1"/>
  <c r="F270" i="10" s="1"/>
  <c r="F271" i="10" s="1"/>
  <c r="F272" i="10" s="1"/>
  <c r="F273" i="10" s="1"/>
  <c r="F274" i="10" s="1"/>
  <c r="F275" i="10" s="1"/>
  <c r="F276" i="10" s="1"/>
  <c r="F277" i="10" s="1"/>
  <c r="F278" i="10" s="1"/>
  <c r="F279" i="10" s="1"/>
  <c r="F280" i="10" s="1"/>
  <c r="F281" i="10" s="1"/>
  <c r="F282" i="10" s="1"/>
  <c r="F283" i="10" s="1"/>
  <c r="F284" i="10" s="1"/>
  <c r="F285" i="10" s="1"/>
  <c r="F286" i="10" s="1"/>
  <c r="F287" i="10" s="1"/>
  <c r="F288" i="10" s="1"/>
  <c r="F289" i="10" s="1"/>
  <c r="F290" i="10" s="1"/>
  <c r="F291" i="10" s="1"/>
  <c r="F292" i="10" s="1"/>
  <c r="F293" i="10" s="1"/>
  <c r="F294" i="10" s="1"/>
  <c r="F295" i="10" s="1"/>
  <c r="F296" i="10" s="1"/>
  <c r="F297" i="10" s="1"/>
  <c r="F298" i="10" s="1"/>
  <c r="F299" i="10" s="1"/>
  <c r="F300" i="10" s="1"/>
  <c r="F301" i="10" s="1"/>
  <c r="F302" i="10" s="1"/>
  <c r="F303" i="10" s="1"/>
  <c r="F304" i="10" s="1"/>
  <c r="F305" i="10" s="1"/>
  <c r="F306" i="10" s="1"/>
  <c r="F307" i="10" s="1"/>
  <c r="F308" i="10" s="1"/>
  <c r="F309" i="10" s="1"/>
  <c r="F310" i="10" s="1"/>
  <c r="F311" i="10" s="1"/>
  <c r="F312" i="10" s="1"/>
  <c r="F313" i="10" s="1"/>
  <c r="F314" i="10" s="1"/>
  <c r="F315" i="10" s="1"/>
  <c r="F316" i="10" s="1"/>
  <c r="F317" i="10" s="1"/>
  <c r="F318" i="10" s="1"/>
  <c r="F319" i="10" s="1"/>
  <c r="F320" i="10" s="1"/>
  <c r="F321" i="10" s="1"/>
  <c r="F322" i="10" s="1"/>
  <c r="F323" i="10" s="1"/>
  <c r="F324" i="10" s="1"/>
  <c r="F325" i="10" s="1"/>
  <c r="F326" i="10" s="1"/>
  <c r="F327" i="10" s="1"/>
  <c r="F328" i="10" s="1"/>
  <c r="F329" i="10" s="1"/>
  <c r="F330" i="10" s="1"/>
  <c r="F331" i="10" s="1"/>
  <c r="F332" i="10" s="1"/>
  <c r="F333" i="10" s="1"/>
  <c r="F334" i="10" s="1"/>
  <c r="F335" i="10" s="1"/>
  <c r="F336" i="10" s="1"/>
  <c r="F337" i="10" s="1"/>
  <c r="F338" i="10" s="1"/>
  <c r="F339" i="10" s="1"/>
  <c r="F340" i="10" s="1"/>
  <c r="F341" i="10" s="1"/>
  <c r="F342" i="10" s="1"/>
  <c r="F343" i="10" s="1"/>
  <c r="F344" i="10" s="1"/>
  <c r="F345" i="10" s="1"/>
  <c r="F346" i="10" s="1"/>
  <c r="F347" i="10" s="1"/>
  <c r="F348" i="10" s="1"/>
  <c r="F349" i="10" s="1"/>
  <c r="F350" i="10" s="1"/>
  <c r="F351" i="10" s="1"/>
  <c r="F352" i="10" s="1"/>
  <c r="F353" i="10" s="1"/>
  <c r="F354" i="10" s="1"/>
  <c r="F355" i="10" s="1"/>
  <c r="F356" i="10" s="1"/>
  <c r="F357" i="10" s="1"/>
  <c r="F358" i="10" s="1"/>
  <c r="F359" i="10" s="1"/>
  <c r="F360" i="10" s="1"/>
  <c r="F361" i="10" s="1"/>
  <c r="F362" i="10" s="1"/>
  <c r="F363" i="10" s="1"/>
  <c r="F364" i="10" s="1"/>
  <c r="F365" i="10" s="1"/>
  <c r="F366" i="10" s="1"/>
  <c r="F367" i="10" s="1"/>
  <c r="F368" i="10" s="1"/>
  <c r="F369" i="10" s="1"/>
  <c r="F370" i="10" s="1"/>
  <c r="F371" i="10" s="1"/>
  <c r="F372" i="10" s="1"/>
  <c r="F373" i="10" s="1"/>
  <c r="F374" i="10" s="1"/>
  <c r="F375" i="10" s="1"/>
  <c r="F376" i="10" s="1"/>
  <c r="F377" i="10" s="1"/>
  <c r="F378" i="10" s="1"/>
  <c r="F379" i="10" s="1"/>
  <c r="F380" i="10" s="1"/>
  <c r="F381" i="10" s="1"/>
  <c r="F382" i="10" s="1"/>
  <c r="F383" i="10" s="1"/>
  <c r="F384" i="10" s="1"/>
  <c r="F385" i="10" s="1"/>
  <c r="F386" i="10" s="1"/>
  <c r="F387" i="10" s="1"/>
  <c r="F388" i="10" s="1"/>
  <c r="F389" i="10" s="1"/>
  <c r="F390" i="10" s="1"/>
  <c r="F391" i="10" s="1"/>
  <c r="F392" i="10" s="1"/>
  <c r="F393" i="10" s="1"/>
  <c r="F394" i="10" s="1"/>
  <c r="F395" i="10" s="1"/>
  <c r="F396" i="10" s="1"/>
  <c r="F397" i="10" s="1"/>
  <c r="F398" i="10" s="1"/>
  <c r="F399" i="10" s="1"/>
  <c r="F400" i="10" s="1"/>
  <c r="F401" i="10" s="1"/>
  <c r="F402" i="10" s="1"/>
  <c r="F403" i="10" s="1"/>
  <c r="F404" i="10" s="1"/>
  <c r="F405" i="10" s="1"/>
  <c r="F406" i="10" s="1"/>
  <c r="F407" i="10" s="1"/>
  <c r="F408" i="10" s="1"/>
  <c r="F409" i="10" s="1"/>
  <c r="F410" i="10" s="1"/>
  <c r="F411" i="10" s="1"/>
  <c r="F412" i="10" s="1"/>
  <c r="F413" i="10" s="1"/>
  <c r="F414" i="10" s="1"/>
  <c r="F415" i="10" s="1"/>
  <c r="F416" i="10" s="1"/>
  <c r="F417" i="10" s="1"/>
  <c r="F418" i="10" s="1"/>
  <c r="F419" i="10" s="1"/>
  <c r="F420" i="10" s="1"/>
  <c r="K5" i="10"/>
  <c r="H6" i="10" s="1"/>
  <c r="I6" i="10" s="1"/>
  <c r="J6" i="10" s="1"/>
  <c r="B18" i="1"/>
  <c r="I11" i="6"/>
  <c r="M11" i="6" s="1"/>
  <c r="L11" i="6"/>
  <c r="K34" i="6"/>
  <c r="B17" i="10" l="1" a="1"/>
  <c r="B17" i="10" s="1"/>
  <c r="K6" i="10"/>
  <c r="H7" i="10" s="1"/>
  <c r="I7" i="10" s="1"/>
  <c r="J7" i="10" s="1"/>
  <c r="B19" i="1"/>
  <c r="K35" i="6"/>
  <c r="K7" i="10" l="1"/>
  <c r="H8" i="10" s="1"/>
  <c r="I8" i="10" s="1"/>
  <c r="J8" i="10" s="1"/>
  <c r="B20" i="1"/>
  <c r="K36" i="6"/>
  <c r="K8" i="10" l="1"/>
  <c r="B21" i="1"/>
  <c r="K37" i="6"/>
  <c r="H9" i="10" l="1"/>
  <c r="I9" i="10" s="1"/>
  <c r="J9" i="10" s="1"/>
  <c r="B22" i="1"/>
  <c r="K38" i="6"/>
  <c r="K9" i="10" l="1"/>
  <c r="B23" i="1"/>
  <c r="K39" i="6"/>
  <c r="H10" i="10" l="1"/>
  <c r="I10" i="10" s="1"/>
  <c r="J10" i="10" s="1"/>
  <c r="B24" i="1"/>
  <c r="K40" i="6"/>
  <c r="K10" i="10" l="1"/>
  <c r="B25" i="1"/>
  <c r="K41" i="6"/>
  <c r="H11" i="10" l="1"/>
  <c r="B26" i="1"/>
  <c r="K42" i="6"/>
  <c r="I11" i="10" l="1"/>
  <c r="J11" i="10" s="1"/>
  <c r="B27" i="1"/>
  <c r="K43" i="6"/>
  <c r="K11" i="10" l="1"/>
  <c r="B28" i="1"/>
  <c r="K44" i="6"/>
  <c r="H12" i="10" l="1"/>
  <c r="I12" i="10" s="1"/>
  <c r="J12" i="10" s="1"/>
  <c r="B29" i="1"/>
  <c r="K45" i="6"/>
  <c r="K12" i="10" l="1"/>
  <c r="B30" i="1"/>
  <c r="K46" i="6"/>
  <c r="H13" i="10" l="1"/>
  <c r="I13" i="10" s="1"/>
  <c r="J13" i="10" s="1"/>
  <c r="B31" i="1"/>
  <c r="K47" i="6"/>
  <c r="K13" i="10" l="1"/>
  <c r="B32" i="1"/>
  <c r="K48" i="6"/>
  <c r="H14" i="10" l="1"/>
  <c r="I14" i="10" s="1"/>
  <c r="J14" i="10" s="1"/>
  <c r="B33" i="1"/>
  <c r="K49" i="6"/>
  <c r="K14" i="10" l="1"/>
  <c r="B34" i="1"/>
  <c r="K50" i="6"/>
  <c r="H15" i="10" l="1"/>
  <c r="I15" i="10" s="1"/>
  <c r="J15" i="10" s="1"/>
  <c r="B35" i="1"/>
  <c r="K51" i="6"/>
  <c r="K15" i="10" l="1"/>
  <c r="B36" i="1"/>
  <c r="K52" i="6"/>
  <c r="H16" i="10" l="1"/>
  <c r="I16" i="10" s="1"/>
  <c r="J16" i="10" s="1"/>
  <c r="B37" i="1"/>
  <c r="K53" i="6"/>
  <c r="K16" i="10" l="1"/>
  <c r="B38" i="1"/>
  <c r="K54" i="6"/>
  <c r="H17" i="10" l="1"/>
  <c r="I17" i="10" s="1"/>
  <c r="J17" i="10" s="1"/>
  <c r="B39" i="1"/>
  <c r="K55" i="6"/>
  <c r="K17" i="10" l="1"/>
  <c r="B40" i="1"/>
  <c r="K56" i="6"/>
  <c r="H18" i="10" l="1"/>
  <c r="B41" i="1"/>
  <c r="K57" i="6"/>
  <c r="I18" i="10" l="1"/>
  <c r="J18" i="10" s="1"/>
  <c r="B42" i="1"/>
  <c r="K58" i="6"/>
  <c r="K18" i="10" l="1"/>
  <c r="H19" i="10" s="1"/>
  <c r="I19" i="10" s="1"/>
  <c r="J19" i="10" s="1"/>
  <c r="B43" i="1"/>
  <c r="K59" i="6"/>
  <c r="K19" i="10" l="1"/>
  <c r="B44" i="1"/>
  <c r="K60" i="6"/>
  <c r="H20" i="10" l="1"/>
  <c r="I20" i="10" s="1"/>
  <c r="J20" i="10" s="1"/>
  <c r="B45" i="1"/>
  <c r="K61" i="6"/>
  <c r="K20" i="10" l="1"/>
  <c r="B46" i="1"/>
  <c r="K62" i="6"/>
  <c r="H21" i="10" l="1"/>
  <c r="I21" i="10" s="1"/>
  <c r="J21" i="10" s="1"/>
  <c r="B47" i="1"/>
  <c r="K63" i="6"/>
  <c r="K21" i="10" l="1"/>
  <c r="H22" i="10" s="1"/>
  <c r="I22" i="10" s="1"/>
  <c r="J22" i="10" s="1"/>
  <c r="B48" i="1"/>
  <c r="K64" i="6"/>
  <c r="K22" i="10" l="1"/>
  <c r="H23" i="10" s="1"/>
  <c r="I23" i="10" s="1"/>
  <c r="J23" i="10" s="1"/>
  <c r="B49" i="1"/>
  <c r="K65" i="6"/>
  <c r="K23" i="10" l="1"/>
  <c r="H24" i="10" s="1"/>
  <c r="I24" i="10" s="1"/>
  <c r="J24" i="10" s="1"/>
  <c r="B50" i="1"/>
  <c r="K66" i="6"/>
  <c r="K24" i="10" l="1"/>
  <c r="B51" i="1"/>
  <c r="K67" i="6"/>
  <c r="H25" i="10" l="1"/>
  <c r="I25" i="10" s="1"/>
  <c r="J25" i="10" s="1"/>
  <c r="B52" i="1"/>
  <c r="K68" i="6"/>
  <c r="K25" i="10" l="1"/>
  <c r="B53" i="1"/>
  <c r="K69" i="6"/>
  <c r="H26" i="10" l="1"/>
  <c r="B54" i="1"/>
  <c r="K70" i="6"/>
  <c r="I26" i="10" l="1"/>
  <c r="J26" i="10" s="1"/>
  <c r="B55" i="1"/>
  <c r="K71" i="6"/>
  <c r="K26" i="10" l="1"/>
  <c r="B56" i="1"/>
  <c r="K72" i="6"/>
  <c r="H27" i="10" l="1"/>
  <c r="B57" i="1"/>
  <c r="K73" i="6"/>
  <c r="I27" i="10" l="1"/>
  <c r="J27" i="10" s="1"/>
  <c r="B58" i="1"/>
  <c r="K74" i="6"/>
  <c r="K27" i="10" l="1"/>
  <c r="B59" i="1"/>
  <c r="K75" i="6"/>
  <c r="H28" i="10" l="1"/>
  <c r="I28" i="10" s="1"/>
  <c r="J28" i="10" s="1"/>
  <c r="B60" i="1"/>
  <c r="K76" i="6"/>
  <c r="K28" i="10" l="1"/>
  <c r="B61" i="1"/>
  <c r="K77" i="6"/>
  <c r="H29" i="10" l="1"/>
  <c r="I29" i="10" s="1"/>
  <c r="J29" i="10" s="1"/>
  <c r="B62" i="1"/>
  <c r="K78" i="6"/>
  <c r="K29" i="10" l="1"/>
  <c r="B63" i="1"/>
  <c r="K79" i="6"/>
  <c r="H30" i="10" l="1"/>
  <c r="I30" i="10" s="1"/>
  <c r="J30" i="10" s="1"/>
  <c r="B64" i="1"/>
  <c r="K80" i="6"/>
  <c r="K30" i="10" l="1"/>
  <c r="B65" i="1"/>
  <c r="K81" i="6"/>
  <c r="H31" i="10" l="1"/>
  <c r="I31" i="10" s="1"/>
  <c r="J31" i="10" s="1"/>
  <c r="B66" i="1"/>
  <c r="K82" i="6"/>
  <c r="K31" i="10" l="1"/>
  <c r="B67" i="1"/>
  <c r="K83" i="6"/>
  <c r="H32" i="10" l="1"/>
  <c r="I32" i="10" s="1"/>
  <c r="J32" i="10" s="1"/>
  <c r="B68" i="1"/>
  <c r="K84" i="6"/>
  <c r="K32" i="10" l="1"/>
  <c r="B69" i="1"/>
  <c r="K85" i="6"/>
  <c r="H33" i="10" l="1"/>
  <c r="I33" i="10" s="1"/>
  <c r="J33" i="10" s="1"/>
  <c r="B70" i="1"/>
  <c r="K86" i="6"/>
  <c r="K33" i="10" l="1"/>
  <c r="B71" i="1"/>
  <c r="K87" i="6"/>
  <c r="H34" i="10" l="1"/>
  <c r="I34" i="10" s="1"/>
  <c r="J34" i="10" s="1"/>
  <c r="B72" i="1"/>
  <c r="K88" i="6"/>
  <c r="K34" i="10" l="1"/>
  <c r="B73" i="1"/>
  <c r="K89" i="6"/>
  <c r="H35" i="10" l="1"/>
  <c r="I35" i="10" s="1"/>
  <c r="J35" i="10" s="1"/>
  <c r="B74" i="1"/>
  <c r="K90" i="6"/>
  <c r="K35" i="10" l="1"/>
  <c r="B75" i="1"/>
  <c r="K91" i="6"/>
  <c r="H36" i="10" l="1"/>
  <c r="I36" i="10" s="1"/>
  <c r="J36" i="10" s="1"/>
  <c r="B76" i="1"/>
  <c r="K92" i="6"/>
  <c r="K36" i="10" l="1"/>
  <c r="B77" i="1"/>
  <c r="K93" i="6"/>
  <c r="H37" i="10" l="1"/>
  <c r="B78" i="1"/>
  <c r="K94" i="6"/>
  <c r="I37" i="10" l="1"/>
  <c r="J37" i="10" s="1"/>
  <c r="B79" i="1"/>
  <c r="K95" i="6"/>
  <c r="K37" i="10" l="1"/>
  <c r="B80" i="1"/>
  <c r="K96" i="6"/>
  <c r="H38" i="10" l="1"/>
  <c r="B81" i="1"/>
  <c r="K97" i="6"/>
  <c r="I38" i="10" l="1"/>
  <c r="J38" i="10" s="1"/>
  <c r="B82" i="1"/>
  <c r="K98" i="6"/>
  <c r="K38" i="10" l="1"/>
  <c r="B83" i="1"/>
  <c r="K99" i="6"/>
  <c r="H39" i="10" l="1"/>
  <c r="I39" i="10" s="1"/>
  <c r="J39" i="10" s="1"/>
  <c r="B84" i="1"/>
  <c r="K100" i="6"/>
  <c r="K39" i="10" l="1"/>
  <c r="B85" i="1"/>
  <c r="K101" i="6"/>
  <c r="H40" i="10" l="1"/>
  <c r="I40" i="10" s="1"/>
  <c r="J40" i="10" s="1"/>
  <c r="B86" i="1"/>
  <c r="K102" i="6"/>
  <c r="K40" i="10" l="1"/>
  <c r="B87" i="1"/>
  <c r="K103" i="6"/>
  <c r="H41" i="10" l="1"/>
  <c r="I41" i="10" s="1"/>
  <c r="J41" i="10" s="1"/>
  <c r="B88" i="1"/>
  <c r="K104" i="6"/>
  <c r="K41" i="10" l="1"/>
  <c r="B89" i="1"/>
  <c r="K105" i="6"/>
  <c r="H42" i="10" l="1"/>
  <c r="B90" i="1"/>
  <c r="K106" i="6"/>
  <c r="I42" i="10" l="1"/>
  <c r="J42" i="10" s="1"/>
  <c r="B91" i="1"/>
  <c r="K107" i="6"/>
  <c r="K42" i="10" l="1"/>
  <c r="B92" i="1"/>
  <c r="K108" i="6"/>
  <c r="H43" i="10" l="1"/>
  <c r="B93" i="1"/>
  <c r="K109" i="6"/>
  <c r="I43" i="10" l="1"/>
  <c r="J43" i="10"/>
  <c r="B94" i="1"/>
  <c r="K110" i="6"/>
  <c r="K43" i="10" l="1"/>
  <c r="B95" i="1"/>
  <c r="K111" i="6"/>
  <c r="H44" i="10" l="1"/>
  <c r="I44" i="10" s="1"/>
  <c r="J44" i="10" s="1"/>
  <c r="B96" i="1"/>
  <c r="K112" i="6"/>
  <c r="K44" i="10" l="1"/>
  <c r="B97" i="1"/>
  <c r="K113" i="6"/>
  <c r="H45" i="10" l="1"/>
  <c r="I45" i="10" s="1"/>
  <c r="J45" i="10" s="1"/>
  <c r="B98" i="1"/>
  <c r="K114" i="6"/>
  <c r="K45" i="10" l="1"/>
  <c r="B99" i="1"/>
  <c r="K115" i="6"/>
  <c r="H46" i="10" l="1"/>
  <c r="B100" i="1"/>
  <c r="K116" i="6"/>
  <c r="I46" i="10" l="1"/>
  <c r="J46" i="10" s="1"/>
  <c r="B101" i="1"/>
  <c r="K117" i="6"/>
  <c r="K46" i="10" l="1"/>
  <c r="B102" i="1"/>
  <c r="K118" i="6"/>
  <c r="H47" i="10" l="1"/>
  <c r="I47" i="10" s="1"/>
  <c r="J47" i="10" s="1"/>
  <c r="B103" i="1"/>
  <c r="K119" i="6"/>
  <c r="K47" i="10" l="1"/>
  <c r="B104" i="1"/>
  <c r="K120" i="6"/>
  <c r="H48" i="10" l="1"/>
  <c r="I48" i="10" s="1"/>
  <c r="J48" i="10" s="1"/>
  <c r="B105" i="1"/>
  <c r="K121" i="6"/>
  <c r="K48" i="10" l="1"/>
  <c r="B106" i="1"/>
  <c r="K122" i="6"/>
  <c r="H49" i="10" l="1"/>
  <c r="B107" i="1"/>
  <c r="K123" i="6"/>
  <c r="I49" i="10" l="1"/>
  <c r="J49" i="10"/>
  <c r="B108" i="1"/>
  <c r="K124" i="6"/>
  <c r="K49" i="10" l="1"/>
  <c r="B109" i="1"/>
  <c r="K125" i="6"/>
  <c r="H50" i="10" l="1"/>
  <c r="B110" i="1"/>
  <c r="K126" i="6"/>
  <c r="I50" i="10" l="1"/>
  <c r="J50" i="10"/>
  <c r="B111" i="1"/>
  <c r="K127" i="6"/>
  <c r="K50" i="10" l="1"/>
  <c r="B112" i="1"/>
  <c r="K128" i="6"/>
  <c r="H51" i="10" l="1"/>
  <c r="I51" i="10" s="1"/>
  <c r="J51" i="10" s="1"/>
  <c r="B113" i="1"/>
  <c r="K129" i="6"/>
  <c r="K51" i="10" l="1"/>
  <c r="B114" i="1"/>
  <c r="K130" i="6"/>
  <c r="H52" i="10" l="1"/>
  <c r="I52" i="10" s="1"/>
  <c r="J52" i="10" s="1"/>
  <c r="B115" i="1"/>
  <c r="K131" i="6"/>
  <c r="K52" i="10" l="1"/>
  <c r="B116" i="1"/>
  <c r="K132" i="6"/>
  <c r="H53" i="10" l="1"/>
  <c r="B117" i="1"/>
  <c r="K133" i="6"/>
  <c r="I53" i="10" l="1"/>
  <c r="J53" i="10"/>
  <c r="B118" i="1"/>
  <c r="K134" i="6"/>
  <c r="K53" i="10" l="1"/>
  <c r="B119" i="1"/>
  <c r="K135" i="6"/>
  <c r="H54" i="10" l="1"/>
  <c r="I54" i="10" s="1"/>
  <c r="J54" i="10" s="1"/>
  <c r="B120" i="1"/>
  <c r="K136" i="6"/>
  <c r="K54" i="10" l="1"/>
  <c r="B121" i="1"/>
  <c r="K137" i="6"/>
  <c r="H55" i="10" l="1"/>
  <c r="I55" i="10" s="1"/>
  <c r="J55" i="10" s="1"/>
  <c r="B122" i="1"/>
  <c r="K138" i="6"/>
  <c r="K55" i="10" l="1"/>
  <c r="B123" i="1"/>
  <c r="K139" i="6"/>
  <c r="H56" i="10" l="1"/>
  <c r="I56" i="10" s="1"/>
  <c r="J56" i="10" s="1"/>
  <c r="B124" i="1"/>
  <c r="K140" i="6"/>
  <c r="K56" i="10" l="1"/>
  <c r="B125" i="1"/>
  <c r="K141" i="6"/>
  <c r="H57" i="10" l="1"/>
  <c r="I57" i="10" s="1"/>
  <c r="J57" i="10" s="1"/>
  <c r="B126" i="1"/>
  <c r="K142" i="6"/>
  <c r="K57" i="10" l="1"/>
  <c r="B127" i="1"/>
  <c r="K143" i="6"/>
  <c r="H58" i="10" l="1"/>
  <c r="B128" i="1"/>
  <c r="K144" i="6"/>
  <c r="I58" i="10" l="1"/>
  <c r="J58" i="10" s="1"/>
  <c r="B129" i="1"/>
  <c r="K145" i="6"/>
  <c r="K58" i="10" l="1"/>
  <c r="B130" i="1"/>
  <c r="K146" i="6"/>
  <c r="H59" i="10" l="1"/>
  <c r="B131" i="1"/>
  <c r="K147" i="6"/>
  <c r="I59" i="10" l="1"/>
  <c r="J59" i="10" s="1"/>
  <c r="B132" i="1"/>
  <c r="K148" i="6"/>
  <c r="K59" i="10" l="1"/>
  <c r="B133" i="1"/>
  <c r="K149" i="6"/>
  <c r="H60" i="10" l="1"/>
  <c r="I60" i="10" s="1"/>
  <c r="J60" i="10" s="1"/>
  <c r="B134" i="1"/>
  <c r="K150" i="6"/>
  <c r="K60" i="10" l="1"/>
  <c r="B135" i="1"/>
  <c r="K151" i="6"/>
  <c r="H61" i="10" l="1"/>
  <c r="I61" i="10" s="1"/>
  <c r="J61" i="10" s="1"/>
  <c r="B136" i="1"/>
  <c r="K152" i="6"/>
  <c r="K61" i="10" l="1"/>
  <c r="B137" i="1"/>
  <c r="K153" i="6"/>
  <c r="H62" i="10" l="1"/>
  <c r="B138" i="1"/>
  <c r="K154" i="6"/>
  <c r="I62" i="10" l="1"/>
  <c r="J62" i="10"/>
  <c r="B139" i="1"/>
  <c r="K155" i="6"/>
  <c r="K62" i="10" l="1"/>
  <c r="B140" i="1"/>
  <c r="K156" i="6"/>
  <c r="H63" i="10" l="1"/>
  <c r="I63" i="10" s="1"/>
  <c r="J63" i="10" s="1"/>
  <c r="B141" i="1"/>
  <c r="K157" i="6"/>
  <c r="K63" i="10" l="1"/>
  <c r="B142" i="1"/>
  <c r="K158" i="6"/>
  <c r="H64" i="10" l="1"/>
  <c r="I64" i="10" s="1"/>
  <c r="J64" i="10" s="1"/>
  <c r="B143" i="1"/>
  <c r="K159" i="6"/>
  <c r="K64" i="10" l="1"/>
  <c r="B144" i="1"/>
  <c r="K160" i="6"/>
  <c r="H65" i="10" l="1"/>
  <c r="B145" i="1"/>
  <c r="K161" i="6"/>
  <c r="I65" i="10" l="1"/>
  <c r="J65" i="10"/>
  <c r="B146" i="1"/>
  <c r="K162" i="6"/>
  <c r="K65" i="10" l="1"/>
  <c r="B147" i="1"/>
  <c r="K163" i="6"/>
  <c r="H66" i="10" l="1"/>
  <c r="B148" i="1"/>
  <c r="K164" i="6"/>
  <c r="I66" i="10" l="1"/>
  <c r="J66" i="10" s="1"/>
  <c r="B149" i="1"/>
  <c r="K165" i="6"/>
  <c r="K66" i="10" l="1"/>
  <c r="B150" i="1"/>
  <c r="K166" i="6"/>
  <c r="H67" i="10" l="1"/>
  <c r="I67" i="10" s="1"/>
  <c r="J67" i="10" s="1"/>
  <c r="B151" i="1"/>
  <c r="K167" i="6"/>
  <c r="K67" i="10" l="1"/>
  <c r="B152" i="1"/>
  <c r="K168" i="6"/>
  <c r="H68" i="10" l="1"/>
  <c r="I68" i="10" s="1"/>
  <c r="J68" i="10" s="1"/>
  <c r="B153" i="1"/>
  <c r="K169" i="6"/>
  <c r="K68" i="10" l="1"/>
  <c r="B154" i="1"/>
  <c r="K170" i="6"/>
  <c r="H69" i="10" l="1"/>
  <c r="B155" i="1"/>
  <c r="K171" i="6"/>
  <c r="I69" i="10" l="1"/>
  <c r="J69" i="10" s="1"/>
  <c r="B156" i="1"/>
  <c r="K172" i="6"/>
  <c r="K69" i="10" l="1"/>
  <c r="B157" i="1"/>
  <c r="K173" i="6"/>
  <c r="H70" i="10" l="1"/>
  <c r="B158" i="1"/>
  <c r="K174" i="6"/>
  <c r="I70" i="10" l="1"/>
  <c r="J70" i="10"/>
  <c r="B159" i="1"/>
  <c r="K175" i="6"/>
  <c r="K70" i="10" l="1"/>
  <c r="B160" i="1"/>
  <c r="K176" i="6"/>
  <c r="H71" i="10" l="1"/>
  <c r="I71" i="10" s="1"/>
  <c r="J71" i="10" s="1"/>
  <c r="B161" i="1"/>
  <c r="K177" i="6"/>
  <c r="K71" i="10" l="1"/>
  <c r="B162" i="1"/>
  <c r="K178" i="6"/>
  <c r="H72" i="10" l="1"/>
  <c r="I72" i="10" s="1"/>
  <c r="J72" i="10" s="1"/>
  <c r="B163" i="1"/>
  <c r="K179" i="6"/>
  <c r="K72" i="10" l="1"/>
  <c r="B164" i="1"/>
  <c r="K180" i="6"/>
  <c r="H73" i="10" l="1"/>
  <c r="I73" i="10" s="1"/>
  <c r="J73" i="10" s="1"/>
  <c r="B165" i="1"/>
  <c r="K181" i="6"/>
  <c r="K73" i="10" l="1"/>
  <c r="B166" i="1"/>
  <c r="K182" i="6"/>
  <c r="H74" i="10" l="1"/>
  <c r="B167" i="1"/>
  <c r="K183" i="6"/>
  <c r="I74" i="10" l="1"/>
  <c r="J74" i="10" s="1"/>
  <c r="B168" i="1"/>
  <c r="K184" i="6"/>
  <c r="K74" i="10" l="1"/>
  <c r="B169" i="1"/>
  <c r="K185" i="6"/>
  <c r="H75" i="10" l="1"/>
  <c r="B170" i="1"/>
  <c r="K186" i="6"/>
  <c r="I75" i="10" l="1"/>
  <c r="J75" i="10" s="1"/>
  <c r="B171" i="1"/>
  <c r="K187" i="6"/>
  <c r="K75" i="10" l="1"/>
  <c r="B172" i="1"/>
  <c r="K188" i="6"/>
  <c r="H76" i="10" l="1"/>
  <c r="I76" i="10" s="1"/>
  <c r="J76" i="10" s="1"/>
  <c r="B173" i="1"/>
  <c r="K189" i="6"/>
  <c r="K76" i="10" l="1"/>
  <c r="B174" i="1"/>
  <c r="K190" i="6"/>
  <c r="H77" i="10" l="1"/>
  <c r="I77" i="10" s="1"/>
  <c r="J77" i="10" s="1"/>
  <c r="B175" i="1"/>
  <c r="K191" i="6"/>
  <c r="K77" i="10" l="1"/>
  <c r="B176" i="1"/>
  <c r="K192" i="6"/>
  <c r="H78" i="10" l="1"/>
  <c r="B177" i="1"/>
  <c r="K193" i="6"/>
  <c r="I78" i="10" l="1"/>
  <c r="J78" i="10" s="1"/>
  <c r="B178" i="1"/>
  <c r="K194" i="6"/>
  <c r="K78" i="10" l="1"/>
  <c r="B179" i="1"/>
  <c r="K195" i="6"/>
  <c r="H79" i="10" l="1"/>
  <c r="I79" i="10" s="1"/>
  <c r="J79" i="10" s="1"/>
  <c r="B180" i="1"/>
  <c r="K196" i="6"/>
  <c r="K79" i="10" l="1"/>
  <c r="B181" i="1"/>
  <c r="K197" i="6"/>
  <c r="H80" i="10" l="1"/>
  <c r="I80" i="10" s="1"/>
  <c r="J80" i="10" s="1"/>
  <c r="B182" i="1"/>
  <c r="K198" i="6"/>
  <c r="K80" i="10" l="1"/>
  <c r="B183" i="1"/>
  <c r="K199" i="6"/>
  <c r="H81" i="10" l="1"/>
  <c r="B184" i="1"/>
  <c r="K200" i="6"/>
  <c r="I81" i="10" l="1"/>
  <c r="J81" i="10" s="1"/>
  <c r="B185" i="1"/>
  <c r="K201" i="6"/>
  <c r="K81" i="10" l="1"/>
  <c r="B186" i="1"/>
  <c r="K202" i="6"/>
  <c r="H82" i="10" l="1"/>
  <c r="B187" i="1"/>
  <c r="K203" i="6"/>
  <c r="I82" i="10" l="1"/>
  <c r="J82" i="10"/>
  <c r="B188" i="1"/>
  <c r="K204" i="6"/>
  <c r="K82" i="10" l="1"/>
  <c r="B189" i="1"/>
  <c r="K205" i="6"/>
  <c r="H83" i="10" l="1"/>
  <c r="I83" i="10" s="1"/>
  <c r="J83" i="10" s="1"/>
  <c r="B190" i="1"/>
  <c r="K206" i="6"/>
  <c r="K83" i="10" l="1"/>
  <c r="B191" i="1"/>
  <c r="K207" i="6"/>
  <c r="H84" i="10" l="1"/>
  <c r="I84" i="10" s="1"/>
  <c r="J84" i="10" s="1"/>
  <c r="B192" i="1"/>
  <c r="K208" i="6"/>
  <c r="K84" i="10" l="1"/>
  <c r="B193" i="1"/>
  <c r="K209" i="6"/>
  <c r="H85" i="10" l="1"/>
  <c r="B194" i="1"/>
  <c r="K210" i="6"/>
  <c r="I85" i="10" l="1"/>
  <c r="J85" i="10"/>
  <c r="B195" i="1"/>
  <c r="K211" i="6"/>
  <c r="K85" i="10" l="1"/>
  <c r="B196" i="1"/>
  <c r="K212" i="6"/>
  <c r="H86" i="10" l="1"/>
  <c r="B197" i="1"/>
  <c r="K213" i="6"/>
  <c r="I86" i="10" l="1"/>
  <c r="J86" i="10"/>
  <c r="B198" i="1"/>
  <c r="K214" i="6"/>
  <c r="K86" i="10" l="1"/>
  <c r="B199" i="1"/>
  <c r="K215" i="6"/>
  <c r="H87" i="10" l="1"/>
  <c r="I87" i="10" s="1"/>
  <c r="J87" i="10" s="1"/>
  <c r="B200" i="1"/>
  <c r="K216" i="6"/>
  <c r="K87" i="10" l="1"/>
  <c r="B201" i="1"/>
  <c r="K217" i="6"/>
  <c r="H88" i="10" l="1"/>
  <c r="I88" i="10" s="1"/>
  <c r="J88" i="10" s="1"/>
  <c r="B202" i="1"/>
  <c r="K218" i="6"/>
  <c r="K88" i="10" l="1"/>
  <c r="B203" i="1"/>
  <c r="K219" i="6"/>
  <c r="H89" i="10" l="1"/>
  <c r="I89" i="10" s="1"/>
  <c r="J89" i="10" s="1"/>
  <c r="B204" i="1"/>
  <c r="K220" i="6"/>
  <c r="K89" i="10" l="1"/>
  <c r="B205" i="1"/>
  <c r="K221" i="6"/>
  <c r="H90" i="10" l="1"/>
  <c r="B206" i="1"/>
  <c r="K222" i="6"/>
  <c r="I90" i="10" l="1"/>
  <c r="J90" i="10" s="1"/>
  <c r="B207" i="1"/>
  <c r="K223" i="6"/>
  <c r="K90" i="10" l="1"/>
  <c r="B208" i="1"/>
  <c r="K224" i="6"/>
  <c r="H91" i="10" l="1"/>
  <c r="B209" i="1"/>
  <c r="K225" i="6"/>
  <c r="I91" i="10" l="1"/>
  <c r="J91" i="10" s="1"/>
  <c r="B210" i="1"/>
  <c r="K226" i="6"/>
  <c r="K91" i="10" l="1"/>
  <c r="B211" i="1"/>
  <c r="K227" i="6"/>
  <c r="H92" i="10" l="1"/>
  <c r="I92" i="10" s="1"/>
  <c r="J92" i="10" s="1"/>
  <c r="B212" i="1"/>
  <c r="K228" i="6"/>
  <c r="K92" i="10" l="1"/>
  <c r="B213" i="1"/>
  <c r="K229" i="6"/>
  <c r="H93" i="10" l="1"/>
  <c r="I93" i="10" s="1"/>
  <c r="J93" i="10" s="1"/>
  <c r="B214" i="1"/>
  <c r="K230" i="6"/>
  <c r="K93" i="10" l="1"/>
  <c r="B215" i="1"/>
  <c r="K231" i="6"/>
  <c r="H94" i="10" l="1"/>
  <c r="B216" i="1"/>
  <c r="K232" i="6"/>
  <c r="I94" i="10" l="1"/>
  <c r="J94" i="10"/>
  <c r="B217" i="1"/>
  <c r="K233" i="6"/>
  <c r="K94" i="10" l="1"/>
  <c r="B218" i="1"/>
  <c r="K234" i="6"/>
  <c r="H95" i="10" l="1"/>
  <c r="I95" i="10" s="1"/>
  <c r="J95" i="10" s="1"/>
  <c r="B219" i="1"/>
  <c r="K235" i="6"/>
  <c r="K95" i="10" l="1"/>
  <c r="B220" i="1"/>
  <c r="K236" i="6"/>
  <c r="H96" i="10" l="1"/>
  <c r="I96" i="10" s="1"/>
  <c r="J96" i="10" s="1"/>
  <c r="B221" i="1"/>
  <c r="K237" i="6"/>
  <c r="K96" i="10" l="1"/>
  <c r="B222" i="1"/>
  <c r="K238" i="6"/>
  <c r="H97" i="10" l="1"/>
  <c r="B223" i="1"/>
  <c r="K239" i="6"/>
  <c r="I97" i="10" l="1"/>
  <c r="J97" i="10" s="1"/>
  <c r="B224" i="1"/>
  <c r="K240" i="6"/>
  <c r="K97" i="10" l="1"/>
  <c r="B225" i="1"/>
  <c r="K241" i="6"/>
  <c r="H98" i="10" l="1"/>
  <c r="B226" i="1"/>
  <c r="K242" i="6"/>
  <c r="I98" i="10" l="1"/>
  <c r="J98" i="10" s="1"/>
  <c r="B227" i="1"/>
  <c r="K243" i="6"/>
  <c r="K98" i="10" l="1"/>
  <c r="B228" i="1"/>
  <c r="K244" i="6"/>
  <c r="H99" i="10" l="1"/>
  <c r="I99" i="10" s="1"/>
  <c r="J99" i="10" s="1"/>
  <c r="B229" i="1"/>
  <c r="K245" i="6"/>
  <c r="K99" i="10" l="1"/>
  <c r="B230" i="1"/>
  <c r="K246" i="6"/>
  <c r="H100" i="10" l="1"/>
  <c r="I100" i="10" s="1"/>
  <c r="J100" i="10" s="1"/>
  <c r="B231" i="1"/>
  <c r="K247" i="6"/>
  <c r="K100" i="10" l="1"/>
  <c r="B232" i="1"/>
  <c r="K248" i="6"/>
  <c r="H101" i="10" l="1"/>
  <c r="B233" i="1"/>
  <c r="K249" i="6"/>
  <c r="I101" i="10" l="1"/>
  <c r="J101" i="10" s="1"/>
  <c r="B234" i="1"/>
  <c r="K250" i="6"/>
  <c r="K101" i="10" l="1"/>
  <c r="B235" i="1"/>
  <c r="K251" i="6"/>
  <c r="H102" i="10" l="1"/>
  <c r="B236" i="1"/>
  <c r="K252" i="6"/>
  <c r="I102" i="10" l="1"/>
  <c r="J102" i="10" s="1"/>
  <c r="B237" i="1"/>
  <c r="K253" i="6"/>
  <c r="K102" i="10" l="1"/>
  <c r="B238" i="1"/>
  <c r="K254" i="6"/>
  <c r="H103" i="10" l="1"/>
  <c r="I103" i="10" s="1"/>
  <c r="J103" i="10" s="1"/>
  <c r="B239" i="1"/>
  <c r="K255" i="6"/>
  <c r="K103" i="10" l="1"/>
  <c r="B240" i="1"/>
  <c r="K256" i="6"/>
  <c r="H104" i="10" l="1"/>
  <c r="I104" i="10" s="1"/>
  <c r="J104" i="10" s="1"/>
  <c r="B241" i="1"/>
  <c r="K257" i="6"/>
  <c r="K104" i="10" l="1"/>
  <c r="B242" i="1"/>
  <c r="K258" i="6"/>
  <c r="H105" i="10" l="1"/>
  <c r="I105" i="10" s="1"/>
  <c r="J105" i="10" s="1"/>
  <c r="B243" i="1"/>
  <c r="K259" i="6"/>
  <c r="K105" i="10" l="1"/>
  <c r="B244" i="1"/>
  <c r="K260" i="6"/>
  <c r="H106" i="10" l="1"/>
  <c r="B245" i="1"/>
  <c r="K261" i="6"/>
  <c r="I106" i="10" l="1"/>
  <c r="J106" i="10" s="1"/>
  <c r="B246" i="1"/>
  <c r="K262" i="6"/>
  <c r="K106" i="10" l="1"/>
  <c r="B247" i="1"/>
  <c r="K263" i="6"/>
  <c r="H107" i="10" l="1"/>
  <c r="B248" i="1"/>
  <c r="K264" i="6"/>
  <c r="I107" i="10" l="1"/>
  <c r="J107" i="10"/>
  <c r="B249" i="1"/>
  <c r="K265" i="6"/>
  <c r="K107" i="10" l="1"/>
  <c r="B250" i="1"/>
  <c r="K266" i="6"/>
  <c r="H108" i="10" l="1"/>
  <c r="I108" i="10" s="1"/>
  <c r="J108" i="10" s="1"/>
  <c r="B251" i="1"/>
  <c r="K267" i="6"/>
  <c r="K108" i="10" l="1"/>
  <c r="B252" i="1"/>
  <c r="K268" i="6"/>
  <c r="H109" i="10" l="1"/>
  <c r="I109" i="10" s="1"/>
  <c r="J109" i="10" s="1"/>
  <c r="B253" i="1"/>
  <c r="K269" i="6"/>
  <c r="K109" i="10" l="1"/>
  <c r="B254" i="1"/>
  <c r="K270" i="6"/>
  <c r="H110" i="10" l="1"/>
  <c r="B255" i="1"/>
  <c r="K271" i="6"/>
  <c r="I110" i="10" l="1"/>
  <c r="J110" i="10"/>
  <c r="B256" i="1"/>
  <c r="K272" i="6"/>
  <c r="K110" i="10" l="1"/>
  <c r="B257" i="1"/>
  <c r="K273" i="6"/>
  <c r="H111" i="10" l="1"/>
  <c r="I111" i="10" s="1"/>
  <c r="J111" i="10" s="1"/>
  <c r="B258" i="1"/>
  <c r="K274" i="6"/>
  <c r="K111" i="10" l="1"/>
  <c r="B259" i="1"/>
  <c r="K275" i="6"/>
  <c r="H112" i="10" l="1"/>
  <c r="I112" i="10" s="1"/>
  <c r="J112" i="10" s="1"/>
  <c r="B260" i="1"/>
  <c r="K276" i="6"/>
  <c r="K112" i="10" l="1"/>
  <c r="B261" i="1"/>
  <c r="K277" i="6"/>
  <c r="H113" i="10" l="1"/>
  <c r="B262" i="1"/>
  <c r="K278" i="6"/>
  <c r="I113" i="10" l="1"/>
  <c r="J113" i="10" s="1"/>
  <c r="B263" i="1"/>
  <c r="K279" i="6"/>
  <c r="K113" i="10" l="1"/>
  <c r="B264" i="1"/>
  <c r="K280" i="6"/>
  <c r="H114" i="10" l="1"/>
  <c r="B265" i="1"/>
  <c r="K281" i="6"/>
  <c r="I114" i="10" l="1"/>
  <c r="J114" i="10" s="1"/>
  <c r="B266" i="1"/>
  <c r="K282" i="6"/>
  <c r="K114" i="10" l="1"/>
  <c r="B267" i="1"/>
  <c r="K283" i="6"/>
  <c r="H115" i="10" l="1"/>
  <c r="I115" i="10" s="1"/>
  <c r="J115" i="10" s="1"/>
  <c r="B268" i="1"/>
  <c r="K284" i="6"/>
  <c r="K115" i="10" l="1"/>
  <c r="B269" i="1"/>
  <c r="K285" i="6"/>
  <c r="H116" i="10" l="1"/>
  <c r="I116" i="10" s="1"/>
  <c r="J116" i="10" s="1"/>
  <c r="B270" i="1"/>
  <c r="K286" i="6"/>
  <c r="K116" i="10" l="1"/>
  <c r="B271" i="1"/>
  <c r="K287" i="6"/>
  <c r="H117" i="10" l="1"/>
  <c r="B272" i="1"/>
  <c r="K288" i="6"/>
  <c r="I117" i="10" l="1"/>
  <c r="J117" i="10" s="1"/>
  <c r="B273" i="1"/>
  <c r="K289" i="6"/>
  <c r="K117" i="10" l="1"/>
  <c r="B274" i="1"/>
  <c r="K290" i="6"/>
  <c r="H118" i="10" l="1"/>
  <c r="B275" i="1"/>
  <c r="K291" i="6"/>
  <c r="I118" i="10" l="1"/>
  <c r="J118" i="10" s="1"/>
  <c r="B276" i="1"/>
  <c r="K292" i="6"/>
  <c r="K118" i="10" l="1"/>
  <c r="B277" i="1"/>
  <c r="K293" i="6"/>
  <c r="H119" i="10" l="1"/>
  <c r="I119" i="10" s="1"/>
  <c r="J119" i="10" s="1"/>
  <c r="B278" i="1"/>
  <c r="K294" i="6"/>
  <c r="K119" i="10" l="1"/>
  <c r="B279" i="1"/>
  <c r="K295" i="6"/>
  <c r="H120" i="10" l="1"/>
  <c r="I120" i="10" s="1"/>
  <c r="J120" i="10" s="1"/>
  <c r="B280" i="1"/>
  <c r="K296" i="6"/>
  <c r="K120" i="10" l="1"/>
  <c r="B281" i="1"/>
  <c r="K297" i="6"/>
  <c r="H121" i="10" l="1"/>
  <c r="I121" i="10" s="1"/>
  <c r="J121" i="10" s="1"/>
  <c r="B282" i="1"/>
  <c r="K298" i="6"/>
  <c r="K121" i="10" l="1"/>
  <c r="B283" i="1"/>
  <c r="K299" i="6"/>
  <c r="H122" i="10" l="1"/>
  <c r="B284" i="1"/>
  <c r="K300" i="6"/>
  <c r="I122" i="10" l="1"/>
  <c r="J122" i="10"/>
  <c r="B285" i="1"/>
  <c r="K301" i="6"/>
  <c r="K122" i="10" l="1"/>
  <c r="B286" i="1"/>
  <c r="K302" i="6"/>
  <c r="H123" i="10" l="1"/>
  <c r="B287" i="1"/>
  <c r="K303" i="6"/>
  <c r="I123" i="10" l="1"/>
  <c r="J123" i="10" s="1"/>
  <c r="B288" i="1"/>
  <c r="K304" i="6"/>
  <c r="K123" i="10" l="1"/>
  <c r="B289" i="1"/>
  <c r="K305" i="6"/>
  <c r="H124" i="10" l="1"/>
  <c r="I124" i="10" s="1"/>
  <c r="J124" i="10" s="1"/>
  <c r="B290" i="1"/>
  <c r="K306" i="6"/>
  <c r="K124" i="10" l="1"/>
  <c r="B291" i="1"/>
  <c r="K307" i="6"/>
  <c r="H125" i="10" l="1"/>
  <c r="I125" i="10" s="1"/>
  <c r="J125" i="10" s="1"/>
  <c r="B292" i="1"/>
  <c r="K308" i="6"/>
  <c r="K125" i="10" l="1"/>
  <c r="B293" i="1"/>
  <c r="K309" i="6"/>
  <c r="H126" i="10" l="1"/>
  <c r="B294" i="1"/>
  <c r="K310" i="6"/>
  <c r="I126" i="10" l="1"/>
  <c r="J126" i="10" s="1"/>
  <c r="B295" i="1"/>
  <c r="K311" i="6"/>
  <c r="K126" i="10" l="1"/>
  <c r="B296" i="1"/>
  <c r="K312" i="6"/>
  <c r="H127" i="10" l="1"/>
  <c r="I127" i="10" s="1"/>
  <c r="J127" i="10" s="1"/>
  <c r="B297" i="1"/>
  <c r="K313" i="6"/>
  <c r="K127" i="10" l="1"/>
  <c r="B298" i="1"/>
  <c r="K314" i="6"/>
  <c r="H128" i="10" l="1"/>
  <c r="I128" i="10" s="1"/>
  <c r="J128" i="10" s="1"/>
  <c r="B299" i="1"/>
  <c r="K315" i="6"/>
  <c r="K128" i="10" l="1"/>
  <c r="B300" i="1"/>
  <c r="K316" i="6"/>
  <c r="H129" i="10" l="1"/>
  <c r="B301" i="1"/>
  <c r="K317" i="6"/>
  <c r="I129" i="10" l="1"/>
  <c r="J129" i="10" s="1"/>
  <c r="B302" i="1"/>
  <c r="K318" i="6"/>
  <c r="K129" i="10" l="1"/>
  <c r="B303" i="1"/>
  <c r="K319" i="6"/>
  <c r="H130" i="10" l="1"/>
  <c r="I130" i="10" s="1"/>
  <c r="J130" i="10" s="1"/>
  <c r="B304" i="1"/>
  <c r="K320" i="6"/>
  <c r="K130" i="10" l="1"/>
  <c r="B305" i="1"/>
  <c r="K321" i="6"/>
  <c r="H131" i="10" l="1"/>
  <c r="I131" i="10" s="1"/>
  <c r="J131" i="10" s="1"/>
  <c r="B306" i="1"/>
  <c r="K322" i="6"/>
  <c r="K131" i="10" l="1"/>
  <c r="B307" i="1"/>
  <c r="K323" i="6"/>
  <c r="H132" i="10" l="1"/>
  <c r="I132" i="10" s="1"/>
  <c r="J132" i="10" s="1"/>
  <c r="B308" i="1"/>
  <c r="K324" i="6"/>
  <c r="K132" i="10" l="1"/>
  <c r="B309" i="1"/>
  <c r="K325" i="6"/>
  <c r="H133" i="10" l="1"/>
  <c r="B310" i="1"/>
  <c r="K326" i="6"/>
  <c r="I133" i="10" l="1"/>
  <c r="J133" i="10" s="1"/>
  <c r="B311" i="1"/>
  <c r="K327" i="6"/>
  <c r="K133" i="10" l="1"/>
  <c r="B312" i="1"/>
  <c r="K328" i="6"/>
  <c r="H134" i="10" l="1"/>
  <c r="I134" i="10" s="1"/>
  <c r="J134" i="10" s="1"/>
  <c r="B313" i="1"/>
  <c r="K329" i="6"/>
  <c r="K134" i="10" l="1"/>
  <c r="B314" i="1"/>
  <c r="K330" i="6"/>
  <c r="H135" i="10" l="1"/>
  <c r="I135" i="10" s="1"/>
  <c r="J135" i="10" s="1"/>
  <c r="B315" i="1"/>
  <c r="K331" i="6"/>
  <c r="K135" i="10" l="1"/>
  <c r="B316" i="1"/>
  <c r="K332" i="6"/>
  <c r="H136" i="10" l="1"/>
  <c r="I136" i="10" s="1"/>
  <c r="J136" i="10" s="1"/>
  <c r="B317" i="1"/>
  <c r="K333" i="6"/>
  <c r="K136" i="10" l="1"/>
  <c r="B318" i="1"/>
  <c r="K334" i="6"/>
  <c r="H137" i="10" l="1"/>
  <c r="I137" i="10" s="1"/>
  <c r="J137" i="10" s="1"/>
  <c r="B319" i="1"/>
  <c r="K335" i="6"/>
  <c r="K137" i="10" l="1"/>
  <c r="B320" i="1"/>
  <c r="K336" i="6"/>
  <c r="H138" i="10" l="1"/>
  <c r="I138" i="10" s="1"/>
  <c r="J138" i="10" s="1"/>
  <c r="B321" i="1"/>
  <c r="K337" i="6"/>
  <c r="K138" i="10" l="1"/>
  <c r="B322" i="1"/>
  <c r="K338" i="6"/>
  <c r="H139" i="10" l="1"/>
  <c r="I139" i="10" s="1"/>
  <c r="J139" i="10" s="1"/>
  <c r="B323" i="1"/>
  <c r="K339" i="6"/>
  <c r="K139" i="10" l="1"/>
  <c r="B324" i="1"/>
  <c r="K340" i="6"/>
  <c r="H140" i="10" l="1"/>
  <c r="I140" i="10" s="1"/>
  <c r="J140" i="10" s="1"/>
  <c r="B325" i="1"/>
  <c r="K341" i="6"/>
  <c r="K140" i="10" l="1"/>
  <c r="B326" i="1"/>
  <c r="K342" i="6"/>
  <c r="H141" i="10" l="1"/>
  <c r="I141" i="10" s="1"/>
  <c r="J141" i="10" s="1"/>
  <c r="B327" i="1"/>
  <c r="K343" i="6"/>
  <c r="K141" i="10" l="1"/>
  <c r="B328" i="1"/>
  <c r="K344" i="6"/>
  <c r="H142" i="10" l="1"/>
  <c r="I142" i="10" s="1"/>
  <c r="J142" i="10" s="1"/>
  <c r="B329" i="1"/>
  <c r="K345" i="6"/>
  <c r="K142" i="10" l="1"/>
  <c r="B330" i="1"/>
  <c r="K346" i="6"/>
  <c r="H143" i="10" l="1"/>
  <c r="I143" i="10" s="1"/>
  <c r="J143" i="10" s="1"/>
  <c r="B331" i="1"/>
  <c r="K347" i="6"/>
  <c r="K143" i="10" l="1"/>
  <c r="B332" i="1"/>
  <c r="K348" i="6"/>
  <c r="H144" i="10" l="1"/>
  <c r="I144" i="10" s="1"/>
  <c r="J144" i="10" s="1"/>
  <c r="B333" i="1"/>
  <c r="K349" i="6"/>
  <c r="K144" i="10" l="1"/>
  <c r="B334" i="1"/>
  <c r="K350" i="6"/>
  <c r="H145" i="10" l="1"/>
  <c r="B335" i="1"/>
  <c r="K351" i="6"/>
  <c r="I145" i="10" l="1"/>
  <c r="J145" i="10" s="1"/>
  <c r="B336" i="1"/>
  <c r="K352" i="6"/>
  <c r="K145" i="10" l="1"/>
  <c r="B337" i="1"/>
  <c r="K353" i="6"/>
  <c r="H146" i="10" l="1"/>
  <c r="I146" i="10" s="1"/>
  <c r="J146" i="10" s="1"/>
  <c r="B338" i="1"/>
  <c r="K354" i="6"/>
  <c r="K146" i="10" l="1"/>
  <c r="B339" i="1"/>
  <c r="K355" i="6"/>
  <c r="H147" i="10" l="1"/>
  <c r="I147" i="10" s="1"/>
  <c r="J147" i="10" s="1"/>
  <c r="B340" i="1"/>
  <c r="K356" i="6"/>
  <c r="K147" i="10" l="1"/>
  <c r="B341" i="1"/>
  <c r="K357" i="6"/>
  <c r="H148" i="10" l="1"/>
  <c r="I148" i="10" s="1"/>
  <c r="J148" i="10" s="1"/>
  <c r="B342" i="1"/>
  <c r="K358" i="6"/>
  <c r="K148" i="10" l="1"/>
  <c r="B343" i="1"/>
  <c r="K359" i="6"/>
  <c r="H149" i="10" l="1"/>
  <c r="B344" i="1"/>
  <c r="K360" i="6"/>
  <c r="I149" i="10" l="1"/>
  <c r="J149" i="10" s="1"/>
  <c r="B345" i="1"/>
  <c r="K361" i="6"/>
  <c r="K149" i="10" l="1"/>
  <c r="B346" i="1"/>
  <c r="K362" i="6"/>
  <c r="H150" i="10" l="1"/>
  <c r="B347" i="1"/>
  <c r="K363" i="6"/>
  <c r="I150" i="10" l="1"/>
  <c r="J150" i="10"/>
  <c r="B348" i="1"/>
  <c r="K364" i="6"/>
  <c r="K150" i="10" l="1"/>
  <c r="B349" i="1"/>
  <c r="K365" i="6"/>
  <c r="H151" i="10" l="1"/>
  <c r="I151" i="10" s="1"/>
  <c r="J151" i="10" s="1"/>
  <c r="B350" i="1"/>
  <c r="K366" i="6"/>
  <c r="K151" i="10" l="1"/>
  <c r="B351" i="1"/>
  <c r="K367" i="6"/>
  <c r="H152" i="10" l="1"/>
  <c r="I152" i="10" s="1"/>
  <c r="J152" i="10" s="1"/>
  <c r="B352" i="1"/>
  <c r="K368" i="6"/>
  <c r="K152" i="10" l="1"/>
  <c r="B353" i="1"/>
  <c r="K369" i="6"/>
  <c r="H153" i="10" l="1"/>
  <c r="I153" i="10" s="1"/>
  <c r="J153" i="10" s="1"/>
  <c r="B354" i="1"/>
  <c r="D7" i="4"/>
  <c r="K153" i="10" l="1"/>
  <c r="B355" i="1"/>
  <c r="G10" i="4"/>
  <c r="L10" i="4" s="1"/>
  <c r="K10" i="4"/>
  <c r="H154" i="10" l="1"/>
  <c r="I154" i="10" s="1"/>
  <c r="J154" i="10" s="1"/>
  <c r="B356" i="1"/>
  <c r="I10" i="4"/>
  <c r="D11" i="4" s="1"/>
  <c r="E10" i="4"/>
  <c r="K154" i="10" l="1"/>
  <c r="B357" i="1"/>
  <c r="G11" i="4"/>
  <c r="L11" i="4" s="1"/>
  <c r="F11" i="4"/>
  <c r="K11" i="4" s="1"/>
  <c r="H155" i="10" l="1"/>
  <c r="I155" i="10" s="1"/>
  <c r="J155" i="10" s="1"/>
  <c r="B358" i="1"/>
  <c r="I11" i="4"/>
  <c r="E11" i="4"/>
  <c r="K155" i="10" l="1"/>
  <c r="B359" i="1"/>
  <c r="D12" i="4"/>
  <c r="H156" i="10" l="1"/>
  <c r="I156" i="10" s="1"/>
  <c r="J156" i="10" s="1"/>
  <c r="B360" i="1"/>
  <c r="F12" i="4"/>
  <c r="K12" i="4" s="1"/>
  <c r="G12" i="4"/>
  <c r="K156" i="10" l="1"/>
  <c r="B361" i="1"/>
  <c r="I12" i="4"/>
  <c r="D13" i="4" s="1"/>
  <c r="L12" i="4"/>
  <c r="E12" i="4"/>
  <c r="H157" i="10" l="1"/>
  <c r="I157" i="10" s="1"/>
  <c r="J157" i="10" s="1"/>
  <c r="B362" i="1"/>
  <c r="G13" i="4"/>
  <c r="I13" i="4" s="1"/>
  <c r="D14" i="4" s="1"/>
  <c r="F13" i="4"/>
  <c r="K157" i="10" l="1"/>
  <c r="B363" i="1"/>
  <c r="G14" i="4"/>
  <c r="I14" i="4" s="1"/>
  <c r="D15" i="4" s="1"/>
  <c r="F14" i="4"/>
  <c r="E13" i="4"/>
  <c r="K13" i="4"/>
  <c r="L13" i="4"/>
  <c r="H158" i="10" l="1"/>
  <c r="I158" i="10" s="1"/>
  <c r="J158" i="10" s="1"/>
  <c r="B364" i="1"/>
  <c r="G15" i="4"/>
  <c r="I15" i="4" s="1"/>
  <c r="D16" i="4" s="1"/>
  <c r="F15" i="4"/>
  <c r="K14" i="4"/>
  <c r="E14" i="4"/>
  <c r="L14" i="4"/>
  <c r="K158" i="10" l="1"/>
  <c r="B365" i="1"/>
  <c r="G16" i="4"/>
  <c r="I16" i="4" s="1"/>
  <c r="D17" i="4" s="1"/>
  <c r="F16" i="4"/>
  <c r="E15" i="4"/>
  <c r="K15" i="4"/>
  <c r="L15" i="4"/>
  <c r="H159" i="10" l="1"/>
  <c r="I159" i="10" s="1"/>
  <c r="J159" i="10" s="1"/>
  <c r="B366" i="1"/>
  <c r="G17" i="4"/>
  <c r="I17" i="4" s="1"/>
  <c r="D18" i="4" s="1"/>
  <c r="F17" i="4"/>
  <c r="K16" i="4"/>
  <c r="E16" i="4"/>
  <c r="L16" i="4"/>
  <c r="K159" i="10" l="1"/>
  <c r="B367" i="1"/>
  <c r="G18" i="4"/>
  <c r="I18" i="4" s="1"/>
  <c r="D19" i="4" s="1"/>
  <c r="F18" i="4"/>
  <c r="L17" i="4"/>
  <c r="K17" i="4"/>
  <c r="E17" i="4"/>
  <c r="H160" i="10" l="1"/>
  <c r="I160" i="10" s="1"/>
  <c r="J160" i="10" s="1"/>
  <c r="B368" i="1"/>
  <c r="G19" i="4"/>
  <c r="F19" i="4"/>
  <c r="L18" i="4"/>
  <c r="E18" i="4"/>
  <c r="K18" i="4"/>
  <c r="K160" i="10" l="1"/>
  <c r="B369" i="1"/>
  <c r="L19" i="4"/>
  <c r="I19" i="4"/>
  <c r="D20" i="4" s="1"/>
  <c r="E19" i="4"/>
  <c r="K19" i="4"/>
  <c r="H161" i="10" l="1"/>
  <c r="B370" i="1"/>
  <c r="G20" i="4"/>
  <c r="F20" i="4"/>
  <c r="K20" i="4" s="1"/>
  <c r="I161" i="10" l="1"/>
  <c r="J161" i="10"/>
  <c r="B371" i="1"/>
  <c r="E20" i="4"/>
  <c r="L20" i="4"/>
  <c r="I20" i="4"/>
  <c r="D21" i="4" s="1"/>
  <c r="K161" i="10" l="1"/>
  <c r="B372" i="1"/>
  <c r="G21" i="4"/>
  <c r="L21" i="4" s="1"/>
  <c r="F21" i="4"/>
  <c r="H162" i="10" l="1"/>
  <c r="I162" i="10" s="1"/>
  <c r="J162" i="10" s="1"/>
  <c r="B373" i="1"/>
  <c r="I21" i="4"/>
  <c r="D22" i="4" s="1"/>
  <c r="G22" i="4" s="1"/>
  <c r="I22" i="4" s="1"/>
  <c r="D23" i="4" s="1"/>
  <c r="K21" i="4"/>
  <c r="E21" i="4"/>
  <c r="K162" i="10" l="1"/>
  <c r="F22" i="4"/>
  <c r="K22" i="4" s="1"/>
  <c r="L22" i="4"/>
  <c r="G23" i="4"/>
  <c r="I23" i="4" s="1"/>
  <c r="D24" i="4" s="1"/>
  <c r="F23" i="4"/>
  <c r="H163" i="10" l="1"/>
  <c r="I163" i="10" s="1"/>
  <c r="J163" i="10" s="1"/>
  <c r="E22" i="4"/>
  <c r="K23" i="4"/>
  <c r="E23" i="4"/>
  <c r="G24" i="4"/>
  <c r="I24" i="4" s="1"/>
  <c r="D25" i="4" s="1"/>
  <c r="F24" i="4"/>
  <c r="L23" i="4"/>
  <c r="K163" i="10" l="1"/>
  <c r="L24" i="4"/>
  <c r="E24" i="4"/>
  <c r="K24" i="4"/>
  <c r="G25" i="4"/>
  <c r="I25" i="4" s="1"/>
  <c r="D26" i="4" s="1"/>
  <c r="F25" i="4"/>
  <c r="H164" i="10" l="1"/>
  <c r="I164" i="10" s="1"/>
  <c r="J164" i="10" s="1"/>
  <c r="L25" i="4"/>
  <c r="G26" i="4"/>
  <c r="I26" i="4" s="1"/>
  <c r="D27" i="4" s="1"/>
  <c r="F26" i="4"/>
  <c r="K25" i="4"/>
  <c r="E25" i="4"/>
  <c r="K164" i="10" l="1"/>
  <c r="G27" i="4"/>
  <c r="I27" i="4" s="1"/>
  <c r="D28" i="4" s="1"/>
  <c r="F27" i="4"/>
  <c r="E26" i="4"/>
  <c r="K26" i="4"/>
  <c r="L26" i="4"/>
  <c r="H165" i="10" l="1"/>
  <c r="G28" i="4"/>
  <c r="I28" i="4" s="1"/>
  <c r="D29" i="4" s="1"/>
  <c r="F28" i="4"/>
  <c r="L27" i="4"/>
  <c r="E27" i="4"/>
  <c r="K27" i="4"/>
  <c r="I165" i="10" l="1"/>
  <c r="J165" i="10" s="1"/>
  <c r="K28" i="4"/>
  <c r="G29" i="4"/>
  <c r="I29" i="4" s="1"/>
  <c r="D30" i="4" s="1"/>
  <c r="F29" i="4"/>
  <c r="L28" i="4"/>
  <c r="E28" i="4"/>
  <c r="K165" i="10" l="1"/>
  <c r="K29" i="4"/>
  <c r="G30" i="4"/>
  <c r="F30" i="4"/>
  <c r="E29" i="4"/>
  <c r="L29" i="4"/>
  <c r="H166" i="10" l="1"/>
  <c r="E30" i="4"/>
  <c r="K30" i="4"/>
  <c r="L30" i="4"/>
  <c r="I30" i="4"/>
  <c r="D31" i="4" s="1"/>
  <c r="I166" i="10" l="1"/>
  <c r="J166" i="10" s="1"/>
  <c r="G31" i="4"/>
  <c r="L31" i="4" s="1"/>
  <c r="F31" i="4"/>
  <c r="K31" i="4" s="1"/>
  <c r="K166" i="10" l="1"/>
  <c r="E31" i="4"/>
  <c r="I31" i="4"/>
  <c r="D32" i="4" s="1"/>
  <c r="H167" i="10" l="1"/>
  <c r="I167" i="10" s="1"/>
  <c r="J167" i="10" s="1"/>
  <c r="G32" i="4"/>
  <c r="L32" i="4" s="1"/>
  <c r="F32" i="4"/>
  <c r="K167" i="10" l="1"/>
  <c r="E32" i="4"/>
  <c r="I32" i="4"/>
  <c r="D33" i="4" s="1"/>
  <c r="K32" i="4"/>
  <c r="H168" i="10" l="1"/>
  <c r="I168" i="10" s="1"/>
  <c r="J168" i="10" s="1"/>
  <c r="F33" i="4"/>
  <c r="K33" i="4" s="1"/>
  <c r="G33" i="4"/>
  <c r="L33" i="4" s="1"/>
  <c r="K168" i="10" l="1"/>
  <c r="E33" i="4"/>
  <c r="I33" i="4"/>
  <c r="D34" i="4" s="1"/>
  <c r="H169" i="10" l="1"/>
  <c r="I169" i="10" s="1"/>
  <c r="J169" i="10" s="1"/>
  <c r="G34" i="4"/>
  <c r="F34" i="4"/>
  <c r="K169" i="10" l="1"/>
  <c r="K34" i="4"/>
  <c r="E34" i="4"/>
  <c r="L34" i="4"/>
  <c r="I34" i="4"/>
  <c r="D35" i="4" s="1"/>
  <c r="H170" i="10" l="1"/>
  <c r="I170" i="10" s="1"/>
  <c r="J170" i="10" s="1"/>
  <c r="G35" i="4"/>
  <c r="L35" i="4" s="1"/>
  <c r="F35" i="4"/>
  <c r="K170" i="10" l="1"/>
  <c r="I35" i="4"/>
  <c r="D36" i="4" s="1"/>
  <c r="E35" i="4"/>
  <c r="K35" i="4"/>
  <c r="H171" i="10" l="1"/>
  <c r="I171" i="10" s="1"/>
  <c r="J171" i="10" s="1"/>
  <c r="G36" i="4"/>
  <c r="L36" i="4" s="1"/>
  <c r="F36" i="4"/>
  <c r="K171" i="10" l="1"/>
  <c r="I36" i="4"/>
  <c r="D37" i="4" s="1"/>
  <c r="G37" i="4" s="1"/>
  <c r="L37" i="4" s="1"/>
  <c r="E36" i="4"/>
  <c r="K36" i="4"/>
  <c r="H172" i="10" l="1"/>
  <c r="I172" i="10" s="1"/>
  <c r="J172" i="10" s="1"/>
  <c r="F37" i="4"/>
  <c r="K37" i="4" s="1"/>
  <c r="I37" i="4"/>
  <c r="D38" i="4" s="1"/>
  <c r="K172" i="10" l="1"/>
  <c r="E37" i="4"/>
  <c r="G38" i="4"/>
  <c r="F38" i="4"/>
  <c r="H173" i="10" l="1"/>
  <c r="I173" i="10" s="1"/>
  <c r="J173" i="10" s="1"/>
  <c r="K38" i="4"/>
  <c r="E38" i="4"/>
  <c r="I38" i="4"/>
  <c r="D39" i="4" s="1"/>
  <c r="L38" i="4"/>
  <c r="K173" i="10" l="1"/>
  <c r="G39" i="4"/>
  <c r="I39" i="4" s="1"/>
  <c r="D40" i="4" s="1"/>
  <c r="F39" i="4"/>
  <c r="H174" i="10" l="1"/>
  <c r="I174" i="10" s="1"/>
  <c r="J174" i="10" s="1"/>
  <c r="L39" i="4"/>
  <c r="K39" i="4"/>
  <c r="E39" i="4"/>
  <c r="G40" i="4"/>
  <c r="F40" i="4"/>
  <c r="K174" i="10" l="1"/>
  <c r="L40" i="4"/>
  <c r="K40" i="4"/>
  <c r="E40" i="4"/>
  <c r="I40" i="4"/>
  <c r="D41" i="4" s="1"/>
  <c r="H175" i="10" l="1"/>
  <c r="I175" i="10" s="1"/>
  <c r="J175" i="10" s="1"/>
  <c r="F41" i="4"/>
  <c r="G41" i="4"/>
  <c r="L41" i="4" s="1"/>
  <c r="K175" i="10" l="1"/>
  <c r="I41" i="4"/>
  <c r="D42" i="4" s="1"/>
  <c r="K41" i="4"/>
  <c r="E41" i="4"/>
  <c r="H176" i="10" l="1"/>
  <c r="I176" i="10" s="1"/>
  <c r="J176" i="10" s="1"/>
  <c r="G42" i="4"/>
  <c r="L42" i="4" s="1"/>
  <c r="F42" i="4"/>
  <c r="K176" i="10" l="1"/>
  <c r="I42" i="4"/>
  <c r="D43" i="4" s="1"/>
  <c r="G43" i="4" s="1"/>
  <c r="E42" i="4"/>
  <c r="K42" i="4"/>
  <c r="H177" i="10" l="1"/>
  <c r="F43" i="4"/>
  <c r="E43" i="4" s="1"/>
  <c r="I43" i="4"/>
  <c r="D44" i="4" s="1"/>
  <c r="G44" i="4" s="1"/>
  <c r="I44" i="4" s="1"/>
  <c r="D45" i="4" s="1"/>
  <c r="L43" i="4"/>
  <c r="I177" i="10" l="1"/>
  <c r="J177" i="10" s="1"/>
  <c r="K43" i="4"/>
  <c r="F44" i="4"/>
  <c r="E44" i="4" s="1"/>
  <c r="L44" i="4"/>
  <c r="G45" i="4"/>
  <c r="F45" i="4"/>
  <c r="K177" i="10" l="1"/>
  <c r="L45" i="4"/>
  <c r="K44" i="4"/>
  <c r="K45" i="4" s="1"/>
  <c r="E45" i="4"/>
  <c r="I45" i="4"/>
  <c r="D46" i="4" s="1"/>
  <c r="H178" i="10" l="1"/>
  <c r="I178" i="10" s="1"/>
  <c r="J178" i="10" s="1"/>
  <c r="G46" i="4"/>
  <c r="L46" i="4" s="1"/>
  <c r="F46" i="4"/>
  <c r="K178" i="10" l="1"/>
  <c r="K46" i="4"/>
  <c r="E46" i="4"/>
  <c r="I46" i="4"/>
  <c r="D47" i="4" s="1"/>
  <c r="H179" i="10" l="1"/>
  <c r="I179" i="10" s="1"/>
  <c r="J179" i="10" s="1"/>
  <c r="G47" i="4"/>
  <c r="L47" i="4" s="1"/>
  <c r="F47" i="4"/>
  <c r="K179" i="10" l="1"/>
  <c r="K47" i="4"/>
  <c r="E47" i="4"/>
  <c r="I47" i="4"/>
  <c r="D48" i="4" s="1"/>
  <c r="H180" i="10" l="1"/>
  <c r="I180" i="10" s="1"/>
  <c r="J180" i="10" s="1"/>
  <c r="G48" i="4"/>
  <c r="L48" i="4" s="1"/>
  <c r="F48" i="4"/>
  <c r="K180" i="10" l="1"/>
  <c r="E48" i="4"/>
  <c r="K48" i="4"/>
  <c r="I48" i="4"/>
  <c r="D49" i="4" s="1"/>
  <c r="H181" i="10" l="1"/>
  <c r="G49" i="4"/>
  <c r="L49" i="4" s="1"/>
  <c r="F49" i="4"/>
  <c r="I181" i="10" l="1"/>
  <c r="J181" i="10" s="1"/>
  <c r="K49" i="4"/>
  <c r="E49" i="4"/>
  <c r="I49" i="4"/>
  <c r="D50" i="4" s="1"/>
  <c r="K181" i="10" l="1"/>
  <c r="G50" i="4"/>
  <c r="L50" i="4" s="1"/>
  <c r="F50" i="4"/>
  <c r="H182" i="10" l="1"/>
  <c r="K50" i="4"/>
  <c r="E50" i="4"/>
  <c r="I50" i="4"/>
  <c r="D51" i="4" s="1"/>
  <c r="I182" i="10" l="1"/>
  <c r="J182" i="10" s="1"/>
  <c r="G51" i="4"/>
  <c r="L51" i="4" s="1"/>
  <c r="F51" i="4"/>
  <c r="K182" i="10" l="1"/>
  <c r="E51" i="4"/>
  <c r="K51" i="4"/>
  <c r="I51" i="4"/>
  <c r="D52" i="4" s="1"/>
  <c r="H183" i="10" l="1"/>
  <c r="I183" i="10" s="1"/>
  <c r="J183" i="10" s="1"/>
  <c r="G52" i="4"/>
  <c r="L52" i="4" s="1"/>
  <c r="F52" i="4"/>
  <c r="K183" i="10" l="1"/>
  <c r="E52" i="4"/>
  <c r="K52" i="4"/>
  <c r="I52" i="4"/>
  <c r="D53" i="4" s="1"/>
  <c r="H184" i="10" l="1"/>
  <c r="I184" i="10" s="1"/>
  <c r="J184" i="10" s="1"/>
  <c r="G53" i="4"/>
  <c r="L53" i="4" s="1"/>
  <c r="F53" i="4"/>
  <c r="K184" i="10" l="1"/>
  <c r="K53" i="4"/>
  <c r="E53" i="4"/>
  <c r="I53" i="4"/>
  <c r="D54" i="4" s="1"/>
  <c r="H185" i="10" l="1"/>
  <c r="I185" i="10" s="1"/>
  <c r="J185" i="10" s="1"/>
  <c r="G54" i="4"/>
  <c r="L54" i="4" s="1"/>
  <c r="F54" i="4"/>
  <c r="K185" i="10" l="1"/>
  <c r="K54" i="4"/>
  <c r="E54" i="4"/>
  <c r="I54" i="4"/>
  <c r="D55" i="4" s="1"/>
  <c r="H186" i="10" l="1"/>
  <c r="I186" i="10" s="1"/>
  <c r="J186" i="10" s="1"/>
  <c r="G55" i="4"/>
  <c r="L55" i="4" s="1"/>
  <c r="F55" i="4"/>
  <c r="K186" i="10" l="1"/>
  <c r="E55" i="4"/>
  <c r="K55" i="4"/>
  <c r="I55" i="4"/>
  <c r="D56" i="4" s="1"/>
  <c r="H187" i="10" l="1"/>
  <c r="I187" i="10" s="1"/>
  <c r="J187" i="10" s="1"/>
  <c r="G56" i="4"/>
  <c r="L56" i="4" s="1"/>
  <c r="F56" i="4"/>
  <c r="K187" i="10" l="1"/>
  <c r="K56" i="4"/>
  <c r="E56" i="4"/>
  <c r="I56" i="4"/>
  <c r="D57" i="4" s="1"/>
  <c r="H188" i="10" l="1"/>
  <c r="I188" i="10" s="1"/>
  <c r="J188" i="10" s="1"/>
  <c r="G57" i="4"/>
  <c r="L57" i="4" s="1"/>
  <c r="F57" i="4"/>
  <c r="K188" i="10" l="1"/>
  <c r="E57" i="4"/>
  <c r="K57" i="4"/>
  <c r="I57" i="4"/>
  <c r="D58" i="4" s="1"/>
  <c r="H189" i="10" l="1"/>
  <c r="I189" i="10" s="1"/>
  <c r="J189" i="10" s="1"/>
  <c r="G58" i="4"/>
  <c r="L58" i="4" s="1"/>
  <c r="F58" i="4"/>
  <c r="K189" i="10" l="1"/>
  <c r="E58" i="4"/>
  <c r="K58" i="4"/>
  <c r="I58" i="4"/>
  <c r="D59" i="4" s="1"/>
  <c r="H190" i="10" l="1"/>
  <c r="I190" i="10" s="1"/>
  <c r="J190" i="10" s="1"/>
  <c r="G59" i="4"/>
  <c r="L59" i="4" s="1"/>
  <c r="F59" i="4"/>
  <c r="K190" i="10" l="1"/>
  <c r="E59" i="4"/>
  <c r="K59" i="4"/>
  <c r="I59" i="4"/>
  <c r="D60" i="4" s="1"/>
  <c r="H191" i="10" l="1"/>
  <c r="I191" i="10" s="1"/>
  <c r="J191" i="10" s="1"/>
  <c r="G60" i="4"/>
  <c r="L60" i="4" s="1"/>
  <c r="F60" i="4"/>
  <c r="K191" i="10" l="1"/>
  <c r="E60" i="4"/>
  <c r="K60" i="4"/>
  <c r="I60" i="4"/>
  <c r="D61" i="4" s="1"/>
  <c r="H192" i="10" l="1"/>
  <c r="I192" i="10" s="1"/>
  <c r="J192" i="10" s="1"/>
  <c r="G61" i="4"/>
  <c r="L61" i="4" s="1"/>
  <c r="F61" i="4"/>
  <c r="K192" i="10" l="1"/>
  <c r="E61" i="4"/>
  <c r="K61" i="4"/>
  <c r="I61" i="4"/>
  <c r="D62" i="4" s="1"/>
  <c r="H193" i="10" l="1"/>
  <c r="G62" i="4"/>
  <c r="L62" i="4" s="1"/>
  <c r="F62" i="4"/>
  <c r="I193" i="10" l="1"/>
  <c r="J193" i="10" s="1"/>
  <c r="K62" i="4"/>
  <c r="E62" i="4"/>
  <c r="I62" i="4"/>
  <c r="D63" i="4" s="1"/>
  <c r="K193" i="10" l="1"/>
  <c r="G63" i="4"/>
  <c r="L63" i="4" s="1"/>
  <c r="F63" i="4"/>
  <c r="H194" i="10" l="1"/>
  <c r="I194" i="10" s="1"/>
  <c r="J194" i="10" s="1"/>
  <c r="E63" i="4"/>
  <c r="K63" i="4"/>
  <c r="I63" i="4"/>
  <c r="D64" i="4" s="1"/>
  <c r="K194" i="10" l="1"/>
  <c r="G64" i="4"/>
  <c r="L64" i="4" s="1"/>
  <c r="F64" i="4"/>
  <c r="H195" i="10" l="1"/>
  <c r="I195" i="10" s="1"/>
  <c r="J195" i="10" s="1"/>
  <c r="E64" i="4"/>
  <c r="K64" i="4"/>
  <c r="I64" i="4"/>
  <c r="D65" i="4" s="1"/>
  <c r="K195" i="10" l="1"/>
  <c r="G65" i="4"/>
  <c r="L65" i="4" s="1"/>
  <c r="F65" i="4"/>
  <c r="H196" i="10" l="1"/>
  <c r="I196" i="10" s="1"/>
  <c r="J196" i="10" s="1"/>
  <c r="E65" i="4"/>
  <c r="K65" i="4"/>
  <c r="I65" i="4"/>
  <c r="D66" i="4" s="1"/>
  <c r="K196" i="10" l="1"/>
  <c r="G66" i="4"/>
  <c r="L66" i="4" s="1"/>
  <c r="F66" i="4"/>
  <c r="H197" i="10" l="1"/>
  <c r="I197" i="10" s="1"/>
  <c r="J197" i="10" s="1"/>
  <c r="E66" i="4"/>
  <c r="K66" i="4"/>
  <c r="I66" i="4"/>
  <c r="D67" i="4" s="1"/>
  <c r="K197" i="10" l="1"/>
  <c r="G67" i="4"/>
  <c r="L67" i="4" s="1"/>
  <c r="F67" i="4"/>
  <c r="H198" i="10" l="1"/>
  <c r="I198" i="10" s="1"/>
  <c r="J198" i="10" s="1"/>
  <c r="K67" i="4"/>
  <c r="E67" i="4"/>
  <c r="I67" i="4"/>
  <c r="D68" i="4" s="1"/>
  <c r="K198" i="10" l="1"/>
  <c r="G68" i="4"/>
  <c r="L68" i="4" s="1"/>
  <c r="F68" i="4"/>
  <c r="H199" i="10" l="1"/>
  <c r="I199" i="10" s="1"/>
  <c r="J199" i="10" s="1"/>
  <c r="K68" i="4"/>
  <c r="E68" i="4"/>
  <c r="I68" i="4"/>
  <c r="D69" i="4" s="1"/>
  <c r="K199" i="10" l="1"/>
  <c r="G69" i="4"/>
  <c r="L69" i="4" s="1"/>
  <c r="F69" i="4"/>
  <c r="H200" i="10" l="1"/>
  <c r="I200" i="10" s="1"/>
  <c r="J200" i="10" s="1"/>
  <c r="E69" i="4"/>
  <c r="K69" i="4"/>
  <c r="I69" i="4"/>
  <c r="D70" i="4" s="1"/>
  <c r="K200" i="10" l="1"/>
  <c r="G70" i="4"/>
  <c r="L70" i="4" s="1"/>
  <c r="F70" i="4"/>
  <c r="H201" i="10" l="1"/>
  <c r="I201" i="10" s="1"/>
  <c r="J201" i="10" s="1"/>
  <c r="K70" i="4"/>
  <c r="E70" i="4"/>
  <c r="I70" i="4"/>
  <c r="D71" i="4" s="1"/>
  <c r="K201" i="10" l="1"/>
  <c r="G71" i="4"/>
  <c r="L71" i="4" s="1"/>
  <c r="F71" i="4"/>
  <c r="H202" i="10" l="1"/>
  <c r="I202" i="10" s="1"/>
  <c r="J202" i="10" s="1"/>
  <c r="K71" i="4"/>
  <c r="E71" i="4"/>
  <c r="I71" i="4"/>
  <c r="D72" i="4" s="1"/>
  <c r="K202" i="10" l="1"/>
  <c r="G72" i="4"/>
  <c r="L72" i="4" s="1"/>
  <c r="F72" i="4"/>
  <c r="H203" i="10" l="1"/>
  <c r="I203" i="10" s="1"/>
  <c r="J203" i="10" s="1"/>
  <c r="E72" i="4"/>
  <c r="K72" i="4"/>
  <c r="I72" i="4"/>
  <c r="D73" i="4" s="1"/>
  <c r="K203" i="10" l="1"/>
  <c r="G73" i="4"/>
  <c r="L73" i="4" s="1"/>
  <c r="F73" i="4"/>
  <c r="H204" i="10" l="1"/>
  <c r="I204" i="10" s="1"/>
  <c r="J204" i="10" s="1"/>
  <c r="K73" i="4"/>
  <c r="E73" i="4"/>
  <c r="I73" i="4"/>
  <c r="D74" i="4" s="1"/>
  <c r="K204" i="10" l="1"/>
  <c r="G74" i="4"/>
  <c r="L74" i="4" s="1"/>
  <c r="F74" i="4"/>
  <c r="H205" i="10" l="1"/>
  <c r="I205" i="10" s="1"/>
  <c r="J205" i="10" s="1"/>
  <c r="E74" i="4"/>
  <c r="K74" i="4"/>
  <c r="I74" i="4"/>
  <c r="D75" i="4" s="1"/>
  <c r="K205" i="10" l="1"/>
  <c r="G75" i="4"/>
  <c r="L75" i="4" s="1"/>
  <c r="F75" i="4"/>
  <c r="H206" i="10" l="1"/>
  <c r="I206" i="10" s="1"/>
  <c r="J206" i="10" s="1"/>
  <c r="K75" i="4"/>
  <c r="E75" i="4"/>
  <c r="I75" i="4"/>
  <c r="D76" i="4" s="1"/>
  <c r="K206" i="10" l="1"/>
  <c r="G76" i="4"/>
  <c r="L76" i="4" s="1"/>
  <c r="F76" i="4"/>
  <c r="H207" i="10" l="1"/>
  <c r="I207" i="10" s="1"/>
  <c r="J207" i="10" s="1"/>
  <c r="K76" i="4"/>
  <c r="E76" i="4"/>
  <c r="I76" i="4"/>
  <c r="D77" i="4" s="1"/>
  <c r="K207" i="10" l="1"/>
  <c r="G77" i="4"/>
  <c r="L77" i="4" s="1"/>
  <c r="F77" i="4"/>
  <c r="H208" i="10" l="1"/>
  <c r="I208" i="10" s="1"/>
  <c r="J208" i="10" s="1"/>
  <c r="K77" i="4"/>
  <c r="E77" i="4"/>
  <c r="I77" i="4"/>
  <c r="D78" i="4" s="1"/>
  <c r="K208" i="10" l="1"/>
  <c r="G78" i="4"/>
  <c r="L78" i="4" s="1"/>
  <c r="F78" i="4"/>
  <c r="H209" i="10" l="1"/>
  <c r="I209" i="10" s="1"/>
  <c r="J209" i="10" s="1"/>
  <c r="E78" i="4"/>
  <c r="K78" i="4"/>
  <c r="I78" i="4"/>
  <c r="D79" i="4" s="1"/>
  <c r="K209" i="10" l="1"/>
  <c r="G79" i="4"/>
  <c r="L79" i="4" s="1"/>
  <c r="F79" i="4"/>
  <c r="H210" i="10" l="1"/>
  <c r="I210" i="10" s="1"/>
  <c r="J210" i="10" s="1"/>
  <c r="E79" i="4"/>
  <c r="K79" i="4"/>
  <c r="I79" i="4"/>
  <c r="D80" i="4" s="1"/>
  <c r="K210" i="10" l="1"/>
  <c r="G80" i="4"/>
  <c r="L80" i="4" s="1"/>
  <c r="F80" i="4"/>
  <c r="H211" i="10" l="1"/>
  <c r="I211" i="10" s="1"/>
  <c r="J211" i="10" s="1"/>
  <c r="K80" i="4"/>
  <c r="E80" i="4"/>
  <c r="I80" i="4"/>
  <c r="D81" i="4" s="1"/>
  <c r="K211" i="10" l="1"/>
  <c r="G81" i="4"/>
  <c r="L81" i="4" s="1"/>
  <c r="F81" i="4"/>
  <c r="H212" i="10" l="1"/>
  <c r="I212" i="10" s="1"/>
  <c r="J212" i="10" s="1"/>
  <c r="K81" i="4"/>
  <c r="E81" i="4"/>
  <c r="I81" i="4"/>
  <c r="D82" i="4" s="1"/>
  <c r="K212" i="10" l="1"/>
  <c r="G82" i="4"/>
  <c r="L82" i="4" s="1"/>
  <c r="F82" i="4"/>
  <c r="H213" i="10" l="1"/>
  <c r="I213" i="10" s="1"/>
  <c r="J213" i="10" s="1"/>
  <c r="E82" i="4"/>
  <c r="K82" i="4"/>
  <c r="I82" i="4"/>
  <c r="D83" i="4" s="1"/>
  <c r="K213" i="10" l="1"/>
  <c r="G83" i="4"/>
  <c r="L83" i="4" s="1"/>
  <c r="F83" i="4"/>
  <c r="H214" i="10" l="1"/>
  <c r="I214" i="10" s="1"/>
  <c r="J214" i="10" s="1"/>
  <c r="E83" i="4"/>
  <c r="K83" i="4"/>
  <c r="I83" i="4"/>
  <c r="D84" i="4" s="1"/>
  <c r="K214" i="10" l="1"/>
  <c r="G84" i="4"/>
  <c r="L84" i="4" s="1"/>
  <c r="F84" i="4"/>
  <c r="H215" i="10" l="1"/>
  <c r="I215" i="10" s="1"/>
  <c r="J215" i="10" s="1"/>
  <c r="E84" i="4"/>
  <c r="K84" i="4"/>
  <c r="I84" i="4"/>
  <c r="D85" i="4" s="1"/>
  <c r="K215" i="10" l="1"/>
  <c r="G85" i="4"/>
  <c r="L85" i="4" s="1"/>
  <c r="F85" i="4"/>
  <c r="H216" i="10" l="1"/>
  <c r="I216" i="10" s="1"/>
  <c r="J216" i="10" s="1"/>
  <c r="K85" i="4"/>
  <c r="E85" i="4"/>
  <c r="I85" i="4"/>
  <c r="D86" i="4" s="1"/>
  <c r="K216" i="10" l="1"/>
  <c r="G86" i="4"/>
  <c r="L86" i="4" s="1"/>
  <c r="F86" i="4"/>
  <c r="H217" i="10" l="1"/>
  <c r="I217" i="10" s="1"/>
  <c r="J217" i="10" s="1"/>
  <c r="E86" i="4"/>
  <c r="K86" i="4"/>
  <c r="I86" i="4"/>
  <c r="D87" i="4" s="1"/>
  <c r="K217" i="10" l="1"/>
  <c r="G87" i="4"/>
  <c r="L87" i="4" s="1"/>
  <c r="F87" i="4"/>
  <c r="H218" i="10" l="1"/>
  <c r="I218" i="10" s="1"/>
  <c r="J218" i="10" s="1"/>
  <c r="E87" i="4"/>
  <c r="K87" i="4"/>
  <c r="I87" i="4"/>
  <c r="D88" i="4" s="1"/>
  <c r="K218" i="10" l="1"/>
  <c r="G88" i="4"/>
  <c r="L88" i="4" s="1"/>
  <c r="F88" i="4"/>
  <c r="H219" i="10" l="1"/>
  <c r="I219" i="10" s="1"/>
  <c r="J219" i="10" s="1"/>
  <c r="K88" i="4"/>
  <c r="E88" i="4"/>
  <c r="I88" i="4"/>
  <c r="D89" i="4" s="1"/>
  <c r="K219" i="10" l="1"/>
  <c r="G89" i="4"/>
  <c r="L89" i="4" s="1"/>
  <c r="F89" i="4"/>
  <c r="H220" i="10" l="1"/>
  <c r="I220" i="10" s="1"/>
  <c r="J220" i="10" s="1"/>
  <c r="E89" i="4"/>
  <c r="K89" i="4"/>
  <c r="I89" i="4"/>
  <c r="D90" i="4" s="1"/>
  <c r="K220" i="10" l="1"/>
  <c r="G90" i="4"/>
  <c r="L90" i="4" s="1"/>
  <c r="F90" i="4"/>
  <c r="H221" i="10" l="1"/>
  <c r="I221" i="10" s="1"/>
  <c r="J221" i="10" s="1"/>
  <c r="K90" i="4"/>
  <c r="E90" i="4"/>
  <c r="I90" i="4"/>
  <c r="D91" i="4" s="1"/>
  <c r="K221" i="10" l="1"/>
  <c r="G91" i="4"/>
  <c r="L91" i="4" s="1"/>
  <c r="F91" i="4"/>
  <c r="H222" i="10" l="1"/>
  <c r="I222" i="10" s="1"/>
  <c r="J222" i="10" s="1"/>
  <c r="K91" i="4"/>
  <c r="E91" i="4"/>
  <c r="I91" i="4"/>
  <c r="D92" i="4" s="1"/>
  <c r="K222" i="10" l="1"/>
  <c r="G92" i="4"/>
  <c r="L92" i="4" s="1"/>
  <c r="F92" i="4"/>
  <c r="H223" i="10" l="1"/>
  <c r="I223" i="10" s="1"/>
  <c r="J223" i="10" s="1"/>
  <c r="K92" i="4"/>
  <c r="E92" i="4"/>
  <c r="I92" i="4"/>
  <c r="D93" i="4" s="1"/>
  <c r="K223" i="10" l="1"/>
  <c r="G93" i="4"/>
  <c r="L93" i="4" s="1"/>
  <c r="F93" i="4"/>
  <c r="H224" i="10" l="1"/>
  <c r="I224" i="10" s="1"/>
  <c r="J224" i="10" s="1"/>
  <c r="E93" i="4"/>
  <c r="K93" i="4"/>
  <c r="I93" i="4"/>
  <c r="D94" i="4" s="1"/>
  <c r="K224" i="10" l="1"/>
  <c r="G94" i="4"/>
  <c r="L94" i="4" s="1"/>
  <c r="F94" i="4"/>
  <c r="H225" i="10" l="1"/>
  <c r="I225" i="10" s="1"/>
  <c r="J225" i="10" s="1"/>
  <c r="E94" i="4"/>
  <c r="K94" i="4"/>
  <c r="I94" i="4"/>
  <c r="D95" i="4" s="1"/>
  <c r="K225" i="10" l="1"/>
  <c r="G95" i="4"/>
  <c r="L95" i="4" s="1"/>
  <c r="F95" i="4"/>
  <c r="H226" i="10" l="1"/>
  <c r="I226" i="10" s="1"/>
  <c r="J226" i="10" s="1"/>
  <c r="K95" i="4"/>
  <c r="E95" i="4"/>
  <c r="I95" i="4"/>
  <c r="D96" i="4" s="1"/>
  <c r="K226" i="10" l="1"/>
  <c r="G96" i="4"/>
  <c r="L96" i="4" s="1"/>
  <c r="F96" i="4"/>
  <c r="H227" i="10" l="1"/>
  <c r="I227" i="10" s="1"/>
  <c r="J227" i="10" s="1"/>
  <c r="E96" i="4"/>
  <c r="K96" i="4"/>
  <c r="I96" i="4"/>
  <c r="D97" i="4" s="1"/>
  <c r="K227" i="10" l="1"/>
  <c r="G97" i="4"/>
  <c r="L97" i="4" s="1"/>
  <c r="F97" i="4"/>
  <c r="H228" i="10" l="1"/>
  <c r="I228" i="10" s="1"/>
  <c r="J228" i="10" s="1"/>
  <c r="K97" i="4"/>
  <c r="E97" i="4"/>
  <c r="I97" i="4"/>
  <c r="D98" i="4" s="1"/>
  <c r="K228" i="10" l="1"/>
  <c r="G98" i="4"/>
  <c r="L98" i="4" s="1"/>
  <c r="F98" i="4"/>
  <c r="H229" i="10" l="1"/>
  <c r="I229" i="10" s="1"/>
  <c r="J229" i="10" s="1"/>
  <c r="E98" i="4"/>
  <c r="K98" i="4"/>
  <c r="I98" i="4"/>
  <c r="D99" i="4" s="1"/>
  <c r="K229" i="10" l="1"/>
  <c r="G99" i="4"/>
  <c r="L99" i="4" s="1"/>
  <c r="F99" i="4"/>
  <c r="H230" i="10" l="1"/>
  <c r="I230" i="10" s="1"/>
  <c r="J230" i="10" s="1"/>
  <c r="K99" i="4"/>
  <c r="E99" i="4"/>
  <c r="I99" i="4"/>
  <c r="D100" i="4" s="1"/>
  <c r="K230" i="10" l="1"/>
  <c r="G100" i="4"/>
  <c r="L100" i="4" s="1"/>
  <c r="F100" i="4"/>
  <c r="H231" i="10" l="1"/>
  <c r="I231" i="10" s="1"/>
  <c r="J231" i="10" s="1"/>
  <c r="K100" i="4"/>
  <c r="E100" i="4"/>
  <c r="I100" i="4"/>
  <c r="D101" i="4" s="1"/>
  <c r="K231" i="10" l="1"/>
  <c r="G101" i="4"/>
  <c r="L101" i="4" s="1"/>
  <c r="F101" i="4"/>
  <c r="H232" i="10" l="1"/>
  <c r="I232" i="10" s="1"/>
  <c r="J232" i="10" s="1"/>
  <c r="E101" i="4"/>
  <c r="K101" i="4"/>
  <c r="I101" i="4"/>
  <c r="D102" i="4" s="1"/>
  <c r="K232" i="10" l="1"/>
  <c r="G102" i="4"/>
  <c r="L102" i="4" s="1"/>
  <c r="F102" i="4"/>
  <c r="H233" i="10" l="1"/>
  <c r="I233" i="10" s="1"/>
  <c r="J233" i="10" s="1"/>
  <c r="E102" i="4"/>
  <c r="K102" i="4"/>
  <c r="I102" i="4"/>
  <c r="D103" i="4" s="1"/>
  <c r="K233" i="10" l="1"/>
  <c r="G103" i="4"/>
  <c r="L103" i="4" s="1"/>
  <c r="F103" i="4"/>
  <c r="H234" i="10" l="1"/>
  <c r="I234" i="10" s="1"/>
  <c r="J234" i="10" s="1"/>
  <c r="I103" i="4"/>
  <c r="D104" i="4" s="1"/>
  <c r="K103" i="4"/>
  <c r="E103" i="4"/>
  <c r="K234" i="10" l="1"/>
  <c r="G104" i="4"/>
  <c r="L104" i="4" s="1"/>
  <c r="F104" i="4"/>
  <c r="H235" i="10" l="1"/>
  <c r="I235" i="10" s="1"/>
  <c r="J235" i="10" s="1"/>
  <c r="K104" i="4"/>
  <c r="E104" i="4"/>
  <c r="I104" i="4"/>
  <c r="D105" i="4" s="1"/>
  <c r="K235" i="10" l="1"/>
  <c r="G105" i="4"/>
  <c r="L105" i="4" s="1"/>
  <c r="F105" i="4"/>
  <c r="H236" i="10" l="1"/>
  <c r="I236" i="10" s="1"/>
  <c r="J236" i="10" s="1"/>
  <c r="K105" i="4"/>
  <c r="E105" i="4"/>
  <c r="I105" i="4"/>
  <c r="D106" i="4" s="1"/>
  <c r="K236" i="10" l="1"/>
  <c r="G106" i="4"/>
  <c r="L106" i="4" s="1"/>
  <c r="F106" i="4"/>
  <c r="H237" i="10" l="1"/>
  <c r="I237" i="10" s="1"/>
  <c r="J237" i="10" s="1"/>
  <c r="I106" i="4"/>
  <c r="K106" i="4"/>
  <c r="E106" i="4"/>
  <c r="K237" i="10" l="1"/>
  <c r="D107" i="4"/>
  <c r="H238" i="10" l="1"/>
  <c r="I238" i="10" s="1"/>
  <c r="J238" i="10" s="1"/>
  <c r="G107" i="4"/>
  <c r="I107" i="4" s="1"/>
  <c r="D108" i="4" s="1"/>
  <c r="F107" i="4"/>
  <c r="K107" i="4" s="1"/>
  <c r="K238" i="10" l="1"/>
  <c r="G108" i="4"/>
  <c r="I108" i="4" s="1"/>
  <c r="D109" i="4" s="1"/>
  <c r="F108" i="4"/>
  <c r="L107" i="4"/>
  <c r="E107" i="4"/>
  <c r="H239" i="10" l="1"/>
  <c r="I239" i="10" s="1"/>
  <c r="J239" i="10" s="1"/>
  <c r="L108" i="4"/>
  <c r="E108" i="4"/>
  <c r="K108" i="4"/>
  <c r="G109" i="4"/>
  <c r="F109" i="4"/>
  <c r="K239" i="10" l="1"/>
  <c r="L109" i="4"/>
  <c r="I109" i="4"/>
  <c r="D110" i="4" s="1"/>
  <c r="K109" i="4"/>
  <c r="E109" i="4"/>
  <c r="H240" i="10" l="1"/>
  <c r="I240" i="10" s="1"/>
  <c r="J240" i="10" s="1"/>
  <c r="G110" i="4"/>
  <c r="I110" i="4" s="1"/>
  <c r="D111" i="4" s="1"/>
  <c r="F110" i="4"/>
  <c r="K240" i="10" l="1"/>
  <c r="L110" i="4"/>
  <c r="E110" i="4"/>
  <c r="K110" i="4"/>
  <c r="G111" i="4"/>
  <c r="F111" i="4"/>
  <c r="H241" i="10" l="1"/>
  <c r="I241" i="10" s="1"/>
  <c r="J241" i="10" s="1"/>
  <c r="L111" i="4"/>
  <c r="I111" i="4"/>
  <c r="D112" i="4" s="1"/>
  <c r="K111" i="4"/>
  <c r="E111" i="4"/>
  <c r="K241" i="10" l="1"/>
  <c r="G112" i="4"/>
  <c r="I112" i="4" s="1"/>
  <c r="D113" i="4" s="1"/>
  <c r="F112" i="4"/>
  <c r="H242" i="10" l="1"/>
  <c r="I242" i="10" s="1"/>
  <c r="J242" i="10" s="1"/>
  <c r="L112" i="4"/>
  <c r="E112" i="4"/>
  <c r="K112" i="4"/>
  <c r="G113" i="4"/>
  <c r="F113" i="4"/>
  <c r="K242" i="10" l="1"/>
  <c r="L113" i="4"/>
  <c r="K113" i="4"/>
  <c r="E113" i="4"/>
  <c r="I113" i="4"/>
  <c r="D114" i="4" s="1"/>
  <c r="H243" i="10" l="1"/>
  <c r="I243" i="10" s="1"/>
  <c r="J243" i="10" s="1"/>
  <c r="G114" i="4"/>
  <c r="L114" i="4" s="1"/>
  <c r="F114" i="4"/>
  <c r="K114" i="4" s="1"/>
  <c r="K243" i="10" l="1"/>
  <c r="I114" i="4"/>
  <c r="D115" i="4" s="1"/>
  <c r="E114" i="4"/>
  <c r="H244" i="10" l="1"/>
  <c r="I244" i="10" s="1"/>
  <c r="J244" i="10" s="1"/>
  <c r="G115" i="4"/>
  <c r="F115" i="4"/>
  <c r="K115" i="4" s="1"/>
  <c r="K244" i="10" l="1"/>
  <c r="E115" i="4"/>
  <c r="I115" i="4"/>
  <c r="D116" i="4" s="1"/>
  <c r="L115" i="4"/>
  <c r="H245" i="10" l="1"/>
  <c r="I245" i="10" s="1"/>
  <c r="J245" i="10" s="1"/>
  <c r="G116" i="4"/>
  <c r="I116" i="4" s="1"/>
  <c r="D117" i="4" s="1"/>
  <c r="F116" i="4"/>
  <c r="K245" i="10" l="1"/>
  <c r="G117" i="4"/>
  <c r="I117" i="4" s="1"/>
  <c r="D118" i="4" s="1"/>
  <c r="F117" i="4"/>
  <c r="K116" i="4"/>
  <c r="E116" i="4"/>
  <c r="L116" i="4"/>
  <c r="H246" i="10" l="1"/>
  <c r="I246" i="10" s="1"/>
  <c r="J246" i="10" s="1"/>
  <c r="L117" i="4"/>
  <c r="G118" i="4"/>
  <c r="I118" i="4" s="1"/>
  <c r="D119" i="4" s="1"/>
  <c r="F118" i="4"/>
  <c r="K117" i="4"/>
  <c r="E117" i="4"/>
  <c r="K246" i="10" l="1"/>
  <c r="G119" i="4"/>
  <c r="I119" i="4" s="1"/>
  <c r="D120" i="4" s="1"/>
  <c r="F119" i="4"/>
  <c r="L118" i="4"/>
  <c r="E118" i="4"/>
  <c r="K118" i="4"/>
  <c r="H247" i="10" l="1"/>
  <c r="I247" i="10" s="1"/>
  <c r="J247" i="10" s="1"/>
  <c r="G120" i="4"/>
  <c r="I120" i="4" s="1"/>
  <c r="D121" i="4" s="1"/>
  <c r="F120" i="4"/>
  <c r="K119" i="4"/>
  <c r="E119" i="4"/>
  <c r="L119" i="4"/>
  <c r="K247" i="10" l="1"/>
  <c r="G121" i="4"/>
  <c r="F121" i="4"/>
  <c r="K120" i="4"/>
  <c r="E120" i="4"/>
  <c r="L120" i="4"/>
  <c r="H248" i="10" l="1"/>
  <c r="I248" i="10" s="1"/>
  <c r="J248" i="10" s="1"/>
  <c r="L121" i="4"/>
  <c r="K121" i="4"/>
  <c r="E121" i="4"/>
  <c r="I121" i="4"/>
  <c r="D122" i="4" s="1"/>
  <c r="K248" i="10" l="1"/>
  <c r="G122" i="4"/>
  <c r="L122" i="4" s="1"/>
  <c r="F122" i="4"/>
  <c r="H249" i="10" l="1"/>
  <c r="I249" i="10" s="1"/>
  <c r="J249" i="10" s="1"/>
  <c r="I122" i="4"/>
  <c r="D123" i="4" s="1"/>
  <c r="E122" i="4"/>
  <c r="K122" i="4"/>
  <c r="K249" i="10" l="1"/>
  <c r="G123" i="4"/>
  <c r="L123" i="4" s="1"/>
  <c r="F123" i="4"/>
  <c r="H250" i="10" l="1"/>
  <c r="I250" i="10" s="1"/>
  <c r="J250" i="10" s="1"/>
  <c r="E123" i="4"/>
  <c r="I123" i="4"/>
  <c r="D124" i="4" s="1"/>
  <c r="K123" i="4"/>
  <c r="K250" i="10" l="1"/>
  <c r="G124" i="4"/>
  <c r="L124" i="4" s="1"/>
  <c r="F124" i="4"/>
  <c r="K124" i="4" s="1"/>
  <c r="H251" i="10" l="1"/>
  <c r="I251" i="10" s="1"/>
  <c r="J251" i="10" s="1"/>
  <c r="I124" i="4"/>
  <c r="D125" i="4" s="1"/>
  <c r="G125" i="4" s="1"/>
  <c r="L125" i="4" s="1"/>
  <c r="E124" i="4"/>
  <c r="K251" i="10" l="1"/>
  <c r="F125" i="4"/>
  <c r="K125" i="4" s="1"/>
  <c r="I125" i="4"/>
  <c r="D126" i="4" s="1"/>
  <c r="H252" i="10" l="1"/>
  <c r="I252" i="10" s="1"/>
  <c r="J252" i="10" s="1"/>
  <c r="E125" i="4"/>
  <c r="G126" i="4"/>
  <c r="L126" i="4" s="1"/>
  <c r="F126" i="4"/>
  <c r="K252" i="10" l="1"/>
  <c r="E126" i="4"/>
  <c r="I126" i="4"/>
  <c r="D127" i="4" s="1"/>
  <c r="K126" i="4"/>
  <c r="H253" i="10" l="1"/>
  <c r="I253" i="10" s="1"/>
  <c r="J253" i="10" s="1"/>
  <c r="G127" i="4"/>
  <c r="L127" i="4" s="1"/>
  <c r="F127" i="4"/>
  <c r="K253" i="10" l="1"/>
  <c r="E127" i="4"/>
  <c r="K127" i="4"/>
  <c r="I127" i="4"/>
  <c r="D128" i="4" s="1"/>
  <c r="H254" i="10" l="1"/>
  <c r="I254" i="10" s="1"/>
  <c r="J254" i="10" s="1"/>
  <c r="G128" i="4"/>
  <c r="L128" i="4" s="1"/>
  <c r="F128" i="4"/>
  <c r="K254" i="10" l="1"/>
  <c r="I128" i="4"/>
  <c r="D129" i="4" s="1"/>
  <c r="G129" i="4" s="1"/>
  <c r="L129" i="4" s="1"/>
  <c r="K128" i="4"/>
  <c r="E128" i="4"/>
  <c r="H255" i="10" l="1"/>
  <c r="I255" i="10" s="1"/>
  <c r="J255" i="10" s="1"/>
  <c r="F129" i="4"/>
  <c r="E129" i="4" s="1"/>
  <c r="I129" i="4"/>
  <c r="D130" i="4" s="1"/>
  <c r="G130" i="4" s="1"/>
  <c r="K255" i="10" l="1"/>
  <c r="K129" i="4"/>
  <c r="F130" i="4"/>
  <c r="E130" i="4" s="1"/>
  <c r="L130" i="4"/>
  <c r="I130" i="4"/>
  <c r="D131" i="4" s="1"/>
  <c r="G131" i="4" s="1"/>
  <c r="H256" i="10" l="1"/>
  <c r="I256" i="10" s="1"/>
  <c r="J256" i="10" s="1"/>
  <c r="K130" i="4"/>
  <c r="F131" i="4"/>
  <c r="E131" i="4" s="1"/>
  <c r="I131" i="4"/>
  <c r="D132" i="4" s="1"/>
  <c r="F132" i="4" s="1"/>
  <c r="L131" i="4"/>
  <c r="K256" i="10" l="1"/>
  <c r="K131" i="4"/>
  <c r="K132" i="4" s="1"/>
  <c r="G132" i="4"/>
  <c r="I132" i="4" s="1"/>
  <c r="D133" i="4" s="1"/>
  <c r="F133" i="4" s="1"/>
  <c r="H257" i="10" l="1"/>
  <c r="I257" i="10" s="1"/>
  <c r="J257" i="10" s="1"/>
  <c r="E132" i="4"/>
  <c r="G133" i="4"/>
  <c r="E133" i="4" s="1"/>
  <c r="L132" i="4"/>
  <c r="K133" i="4"/>
  <c r="K257" i="10" l="1"/>
  <c r="I133" i="4"/>
  <c r="D134" i="4" s="1"/>
  <c r="F134" i="4" s="1"/>
  <c r="K134" i="4" s="1"/>
  <c r="L133" i="4"/>
  <c r="H258" i="10" l="1"/>
  <c r="I258" i="10" s="1"/>
  <c r="J258" i="10" s="1"/>
  <c r="G134" i="4"/>
  <c r="L134" i="4" s="1"/>
  <c r="K258" i="10" l="1"/>
  <c r="I134" i="4"/>
  <c r="D135" i="4" s="1"/>
  <c r="F135" i="4" s="1"/>
  <c r="E134" i="4"/>
  <c r="H259" i="10" l="1"/>
  <c r="I259" i="10" s="1"/>
  <c r="J259" i="10" s="1"/>
  <c r="G135" i="4"/>
  <c r="L135" i="4" s="1"/>
  <c r="K135" i="4"/>
  <c r="K259" i="10" l="1"/>
  <c r="I135" i="4"/>
  <c r="D136" i="4" s="1"/>
  <c r="F136" i="4" s="1"/>
  <c r="E135" i="4"/>
  <c r="H260" i="10" l="1"/>
  <c r="I260" i="10" s="1"/>
  <c r="J260" i="10" s="1"/>
  <c r="G136" i="4"/>
  <c r="L136" i="4" s="1"/>
  <c r="K136" i="4"/>
  <c r="K260" i="10" l="1"/>
  <c r="E136" i="4"/>
  <c r="I136" i="4"/>
  <c r="D137" i="4" s="1"/>
  <c r="F137" i="4" s="1"/>
  <c r="H261" i="10" l="1"/>
  <c r="I261" i="10" s="1"/>
  <c r="J261" i="10" s="1"/>
  <c r="G137" i="4"/>
  <c r="L137" i="4" s="1"/>
  <c r="K137" i="4"/>
  <c r="K261" i="10" l="1"/>
  <c r="I137" i="4"/>
  <c r="D138" i="4" s="1"/>
  <c r="G138" i="4" s="1"/>
  <c r="L138" i="4" s="1"/>
  <c r="E137" i="4"/>
  <c r="H262" i="10" l="1"/>
  <c r="I262" i="10" s="1"/>
  <c r="J262" i="10" s="1"/>
  <c r="F138" i="4"/>
  <c r="E138" i="4" s="1"/>
  <c r="I138" i="4"/>
  <c r="D139" i="4" s="1"/>
  <c r="F139" i="4" s="1"/>
  <c r="K262" i="10" l="1"/>
  <c r="K138" i="4"/>
  <c r="G139" i="4"/>
  <c r="L139" i="4" s="1"/>
  <c r="K139" i="4"/>
  <c r="H263" i="10" l="1"/>
  <c r="I263" i="10" s="1"/>
  <c r="J263" i="10" s="1"/>
  <c r="E139" i="4"/>
  <c r="I139" i="4"/>
  <c r="D140" i="4" s="1"/>
  <c r="G140" i="4" s="1"/>
  <c r="I140" i="4" s="1"/>
  <c r="D141" i="4" s="1"/>
  <c r="F141" i="4" s="1"/>
  <c r="K263" i="10" l="1"/>
  <c r="G141" i="4"/>
  <c r="E141" i="4" s="1"/>
  <c r="F140" i="4"/>
  <c r="E140" i="4" s="1"/>
  <c r="L140" i="4"/>
  <c r="H264" i="10" l="1"/>
  <c r="I264" i="10" s="1"/>
  <c r="J264" i="10" s="1"/>
  <c r="L141" i="4"/>
  <c r="I141" i="4"/>
  <c r="D142" i="4" s="1"/>
  <c r="G142" i="4" s="1"/>
  <c r="K140" i="4"/>
  <c r="K141" i="4" s="1"/>
  <c r="K264" i="10" l="1"/>
  <c r="F142" i="4"/>
  <c r="K142" i="4" s="1"/>
  <c r="I142" i="4"/>
  <c r="D143" i="4" s="1"/>
  <c r="L142" i="4"/>
  <c r="H265" i="10" l="1"/>
  <c r="I265" i="10" s="1"/>
  <c r="J265" i="10" s="1"/>
  <c r="E142" i="4"/>
  <c r="G143" i="4"/>
  <c r="L143" i="4" s="1"/>
  <c r="F143" i="4"/>
  <c r="K265" i="10" l="1"/>
  <c r="I143" i="4"/>
  <c r="D144" i="4" s="1"/>
  <c r="K143" i="4"/>
  <c r="E143" i="4"/>
  <c r="H266" i="10" l="1"/>
  <c r="I266" i="10" s="1"/>
  <c r="J266" i="10" s="1"/>
  <c r="G144" i="4"/>
  <c r="L144" i="4" s="1"/>
  <c r="F144" i="4"/>
  <c r="K266" i="10" l="1"/>
  <c r="K144" i="4"/>
  <c r="E144" i="4"/>
  <c r="I144" i="4"/>
  <c r="D145" i="4" s="1"/>
  <c r="H267" i="10" l="1"/>
  <c r="I267" i="10" s="1"/>
  <c r="J267" i="10" s="1"/>
  <c r="G145" i="4"/>
  <c r="L145" i="4" s="1"/>
  <c r="F145" i="4"/>
  <c r="K267" i="10" l="1"/>
  <c r="I145" i="4"/>
  <c r="D146" i="4" s="1"/>
  <c r="F146" i="4" s="1"/>
  <c r="K145" i="4"/>
  <c r="E145" i="4"/>
  <c r="H268" i="10" l="1"/>
  <c r="I268" i="10" s="1"/>
  <c r="J268" i="10" s="1"/>
  <c r="G146" i="4"/>
  <c r="L146" i="4" s="1"/>
  <c r="K146" i="4"/>
  <c r="K268" i="10" l="1"/>
  <c r="E146" i="4"/>
  <c r="I146" i="4"/>
  <c r="D147" i="4" s="1"/>
  <c r="G147" i="4" s="1"/>
  <c r="L147" i="4" s="1"/>
  <c r="H269" i="10" l="1"/>
  <c r="I269" i="10" s="1"/>
  <c r="J269" i="10" s="1"/>
  <c r="F147" i="4"/>
  <c r="E147" i="4" s="1"/>
  <c r="I147" i="4"/>
  <c r="D148" i="4" s="1"/>
  <c r="F148" i="4" s="1"/>
  <c r="K269" i="10" l="1"/>
  <c r="K147" i="4"/>
  <c r="K148" i="4" s="1"/>
  <c r="G148" i="4"/>
  <c r="L148" i="4" s="1"/>
  <c r="H270" i="10" l="1"/>
  <c r="I270" i="10" s="1"/>
  <c r="J270" i="10" s="1"/>
  <c r="I148" i="4"/>
  <c r="D149" i="4" s="1"/>
  <c r="G149" i="4" s="1"/>
  <c r="E148" i="4"/>
  <c r="K270" i="10" l="1"/>
  <c r="F149" i="4"/>
  <c r="E149" i="4" s="1"/>
  <c r="L149" i="4"/>
  <c r="I149" i="4"/>
  <c r="D150" i="4" s="1"/>
  <c r="H271" i="10" l="1"/>
  <c r="I271" i="10" s="1"/>
  <c r="J271" i="10" s="1"/>
  <c r="K149" i="4"/>
  <c r="G150" i="4"/>
  <c r="L150" i="4" s="1"/>
  <c r="F150" i="4"/>
  <c r="K271" i="10" l="1"/>
  <c r="I150" i="4"/>
  <c r="D151" i="4" s="1"/>
  <c r="G151" i="4" s="1"/>
  <c r="L151" i="4" s="1"/>
  <c r="E150" i="4"/>
  <c r="K150" i="4"/>
  <c r="H272" i="10" l="1"/>
  <c r="I272" i="10" s="1"/>
  <c r="J272" i="10" s="1"/>
  <c r="F151" i="4"/>
  <c r="K151" i="4" s="1"/>
  <c r="I151" i="4"/>
  <c r="D152" i="4" s="1"/>
  <c r="F152" i="4" s="1"/>
  <c r="K272" i="10" l="1"/>
  <c r="E151" i="4"/>
  <c r="G152" i="4"/>
  <c r="L152" i="4" s="1"/>
  <c r="K152" i="4"/>
  <c r="H273" i="10" l="1"/>
  <c r="I273" i="10" s="1"/>
  <c r="J273" i="10" s="1"/>
  <c r="E152" i="4"/>
  <c r="I152" i="4"/>
  <c r="D153" i="4" s="1"/>
  <c r="G153" i="4" s="1"/>
  <c r="L153" i="4" s="1"/>
  <c r="K273" i="10" l="1"/>
  <c r="F153" i="4"/>
  <c r="E153" i="4" s="1"/>
  <c r="I153" i="4"/>
  <c r="D154" i="4" s="1"/>
  <c r="F154" i="4" s="1"/>
  <c r="H274" i="10" l="1"/>
  <c r="I274" i="10" s="1"/>
  <c r="J274" i="10" s="1"/>
  <c r="K153" i="4"/>
  <c r="K154" i="4" s="1"/>
  <c r="G154" i="4"/>
  <c r="L154" i="4" s="1"/>
  <c r="K274" i="10" l="1"/>
  <c r="I154" i="4"/>
  <c r="D155" i="4" s="1"/>
  <c r="F155" i="4" s="1"/>
  <c r="E154" i="4"/>
  <c r="H275" i="10" l="1"/>
  <c r="I275" i="10" s="1"/>
  <c r="J275" i="10" s="1"/>
  <c r="G155" i="4"/>
  <c r="L155" i="4" s="1"/>
  <c r="K155" i="4"/>
  <c r="K275" i="10" l="1"/>
  <c r="E155" i="4"/>
  <c r="I155" i="4"/>
  <c r="D156" i="4" s="1"/>
  <c r="F156" i="4" s="1"/>
  <c r="H276" i="10" l="1"/>
  <c r="I276" i="10" s="1"/>
  <c r="J276" i="10" s="1"/>
  <c r="G156" i="4"/>
  <c r="L156" i="4" s="1"/>
  <c r="K156" i="4"/>
  <c r="K276" i="10" l="1"/>
  <c r="E156" i="4"/>
  <c r="I156" i="4"/>
  <c r="D157" i="4" s="1"/>
  <c r="G157" i="4" s="1"/>
  <c r="H277" i="10" l="1"/>
  <c r="I277" i="10" s="1"/>
  <c r="J277" i="10" s="1"/>
  <c r="F157" i="4"/>
  <c r="K157" i="4" s="1"/>
  <c r="L157" i="4"/>
  <c r="I157" i="4"/>
  <c r="D158" i="4" s="1"/>
  <c r="K277" i="10" l="1"/>
  <c r="E157" i="4"/>
  <c r="G158" i="4"/>
  <c r="L158" i="4" s="1"/>
  <c r="F158" i="4"/>
  <c r="H278" i="10" l="1"/>
  <c r="I278" i="10" s="1"/>
  <c r="J278" i="10" s="1"/>
  <c r="I158" i="4"/>
  <c r="D159" i="4" s="1"/>
  <c r="G159" i="4" s="1"/>
  <c r="L159" i="4" s="1"/>
  <c r="E158" i="4"/>
  <c r="K158" i="4"/>
  <c r="K278" i="10" l="1"/>
  <c r="F159" i="4"/>
  <c r="E159" i="4" s="1"/>
  <c r="I159" i="4"/>
  <c r="D160" i="4" s="1"/>
  <c r="H279" i="10" l="1"/>
  <c r="I279" i="10" s="1"/>
  <c r="J279" i="10" s="1"/>
  <c r="K159" i="4"/>
  <c r="G160" i="4"/>
  <c r="F160" i="4"/>
  <c r="K279" i="10" l="1"/>
  <c r="E160" i="4"/>
  <c r="K160" i="4"/>
  <c r="L160" i="4"/>
  <c r="I160" i="4"/>
  <c r="D161" i="4" s="1"/>
  <c r="H280" i="10" l="1"/>
  <c r="I280" i="10" s="1"/>
  <c r="J280" i="10" s="1"/>
  <c r="F161" i="4"/>
  <c r="G161" i="4"/>
  <c r="L161" i="4" s="1"/>
  <c r="K280" i="10" l="1"/>
  <c r="I161" i="4"/>
  <c r="D162" i="4" s="1"/>
  <c r="K161" i="4"/>
  <c r="E161" i="4"/>
  <c r="H281" i="10" l="1"/>
  <c r="I281" i="10" s="1"/>
  <c r="J281" i="10" s="1"/>
  <c r="F162" i="4"/>
  <c r="G162" i="4"/>
  <c r="L162" i="4" s="1"/>
  <c r="K281" i="10" l="1"/>
  <c r="I162" i="4"/>
  <c r="D163" i="4" s="1"/>
  <c r="K162" i="4"/>
  <c r="E162" i="4"/>
  <c r="H282" i="10" l="1"/>
  <c r="I282" i="10" s="1"/>
  <c r="J282" i="10" s="1"/>
  <c r="G163" i="4"/>
  <c r="L163" i="4" s="1"/>
  <c r="F163" i="4"/>
  <c r="K282" i="10" l="1"/>
  <c r="I163" i="4"/>
  <c r="D164" i="4" s="1"/>
  <c r="F164" i="4" s="1"/>
  <c r="K163" i="4"/>
  <c r="E163" i="4"/>
  <c r="H283" i="10" l="1"/>
  <c r="I283" i="10" s="1"/>
  <c r="J283" i="10" s="1"/>
  <c r="G164" i="4"/>
  <c r="L164" i="4" s="1"/>
  <c r="K164" i="4"/>
  <c r="K283" i="10" l="1"/>
  <c r="I164" i="4"/>
  <c r="D165" i="4" s="1"/>
  <c r="G165" i="4" s="1"/>
  <c r="E164" i="4"/>
  <c r="H284" i="10" l="1"/>
  <c r="I284" i="10" s="1"/>
  <c r="J284" i="10" s="1"/>
  <c r="F165" i="4"/>
  <c r="K165" i="4" s="1"/>
  <c r="I165" i="4"/>
  <c r="D166" i="4" s="1"/>
  <c r="L165" i="4"/>
  <c r="K284" i="10" l="1"/>
  <c r="E165" i="4"/>
  <c r="F166" i="4"/>
  <c r="G166" i="4"/>
  <c r="I166" i="4" s="1"/>
  <c r="D167" i="4" s="1"/>
  <c r="H285" i="10" l="1"/>
  <c r="I285" i="10" s="1"/>
  <c r="J285" i="10" s="1"/>
  <c r="G167" i="4"/>
  <c r="I167" i="4" s="1"/>
  <c r="D168" i="4" s="1"/>
  <c r="F167" i="4"/>
  <c r="K166" i="4"/>
  <c r="E166" i="4"/>
  <c r="L166" i="4"/>
  <c r="K285" i="10" l="1"/>
  <c r="E167" i="4"/>
  <c r="K167" i="4"/>
  <c r="F168" i="4"/>
  <c r="G168" i="4"/>
  <c r="L167" i="4"/>
  <c r="H286" i="10" l="1"/>
  <c r="I286" i="10" s="1"/>
  <c r="J286" i="10" s="1"/>
  <c r="L168" i="4"/>
  <c r="E168" i="4"/>
  <c r="K168" i="4"/>
  <c r="I168" i="4"/>
  <c r="D169" i="4" s="1"/>
  <c r="K286" i="10" l="1"/>
  <c r="F169" i="4"/>
  <c r="G169" i="4"/>
  <c r="L169" i="4" s="1"/>
  <c r="H287" i="10" l="1"/>
  <c r="I287" i="10" s="1"/>
  <c r="J287" i="10" s="1"/>
  <c r="I169" i="4"/>
  <c r="D170" i="4" s="1"/>
  <c r="K169" i="4"/>
  <c r="E169" i="4"/>
  <c r="K287" i="10" l="1"/>
  <c r="G170" i="4"/>
  <c r="L170" i="4" s="1"/>
  <c r="F170" i="4"/>
  <c r="H288" i="10" l="1"/>
  <c r="I288" i="10" s="1"/>
  <c r="J288" i="10" s="1"/>
  <c r="I170" i="4"/>
  <c r="D171" i="4" s="1"/>
  <c r="F171" i="4" s="1"/>
  <c r="K170" i="4"/>
  <c r="E170" i="4"/>
  <c r="K288" i="10" l="1"/>
  <c r="G171" i="4"/>
  <c r="L171" i="4" s="1"/>
  <c r="K171" i="4"/>
  <c r="H289" i="10" l="1"/>
  <c r="I289" i="10" s="1"/>
  <c r="J289" i="10" s="1"/>
  <c r="E171" i="4"/>
  <c r="I171" i="4"/>
  <c r="D172" i="4" s="1"/>
  <c r="F172" i="4" s="1"/>
  <c r="K289" i="10" l="1"/>
  <c r="G172" i="4"/>
  <c r="L172" i="4" s="1"/>
  <c r="K172" i="4"/>
  <c r="H290" i="10" l="1"/>
  <c r="I290" i="10" s="1"/>
  <c r="J290" i="10" s="1"/>
  <c r="E172" i="4"/>
  <c r="I172" i="4"/>
  <c r="D173" i="4" s="1"/>
  <c r="F173" i="4" s="1"/>
  <c r="K290" i="10" l="1"/>
  <c r="G173" i="4"/>
  <c r="L173" i="4" s="1"/>
  <c r="K173" i="4"/>
  <c r="H291" i="10" l="1"/>
  <c r="I291" i="10" s="1"/>
  <c r="J291" i="10" s="1"/>
  <c r="E173" i="4"/>
  <c r="I173" i="4"/>
  <c r="D174" i="4" s="1"/>
  <c r="F174" i="4" s="1"/>
  <c r="K291" i="10" l="1"/>
  <c r="G174" i="4"/>
  <c r="L174" i="4" s="1"/>
  <c r="K174" i="4"/>
  <c r="H292" i="10" l="1"/>
  <c r="I292" i="10" s="1"/>
  <c r="J292" i="10" s="1"/>
  <c r="E174" i="4"/>
  <c r="I174" i="4"/>
  <c r="D175" i="4" s="1"/>
  <c r="G175" i="4" s="1"/>
  <c r="L175" i="4" s="1"/>
  <c r="K292" i="10" l="1"/>
  <c r="F175" i="4"/>
  <c r="E175" i="4" s="1"/>
  <c r="I175" i="4"/>
  <c r="D176" i="4" s="1"/>
  <c r="G176" i="4" s="1"/>
  <c r="L176" i="4" s="1"/>
  <c r="H293" i="10" l="1"/>
  <c r="I293" i="10" s="1"/>
  <c r="J293" i="10" s="1"/>
  <c r="K175" i="4"/>
  <c r="F176" i="4"/>
  <c r="E176" i="4" s="1"/>
  <c r="I176" i="4"/>
  <c r="D177" i="4" s="1"/>
  <c r="K293" i="10" l="1"/>
  <c r="K176" i="4"/>
  <c r="F177" i="4"/>
  <c r="G177" i="4"/>
  <c r="L177" i="4" s="1"/>
  <c r="H294" i="10" l="1"/>
  <c r="I294" i="10" s="1"/>
  <c r="J294" i="10" s="1"/>
  <c r="I177" i="4"/>
  <c r="D178" i="4" s="1"/>
  <c r="E177" i="4"/>
  <c r="K177" i="4"/>
  <c r="K294" i="10" l="1"/>
  <c r="F178" i="4"/>
  <c r="G178" i="4"/>
  <c r="L178" i="4" s="1"/>
  <c r="H295" i="10" l="1"/>
  <c r="I295" i="10" s="1"/>
  <c r="J295" i="10" s="1"/>
  <c r="I178" i="4"/>
  <c r="D179" i="4" s="1"/>
  <c r="K178" i="4"/>
  <c r="E178" i="4"/>
  <c r="K295" i="10" l="1"/>
  <c r="G179" i="4"/>
  <c r="L179" i="4" s="1"/>
  <c r="F179" i="4"/>
  <c r="H296" i="10" l="1"/>
  <c r="I296" i="10" s="1"/>
  <c r="J296" i="10" s="1"/>
  <c r="I179" i="4"/>
  <c r="D180" i="4" s="1"/>
  <c r="F180" i="4" s="1"/>
  <c r="E179" i="4"/>
  <c r="K179" i="4"/>
  <c r="K296" i="10" l="1"/>
  <c r="G180" i="4"/>
  <c r="L180" i="4" s="1"/>
  <c r="K180" i="4"/>
  <c r="H297" i="10" l="1"/>
  <c r="I297" i="10" s="1"/>
  <c r="J297" i="10" s="1"/>
  <c r="E180" i="4"/>
  <c r="I180" i="4"/>
  <c r="D181" i="4" s="1"/>
  <c r="G181" i="4" s="1"/>
  <c r="K297" i="10" l="1"/>
  <c r="F181" i="4"/>
  <c r="E181" i="4" s="1"/>
  <c r="I181" i="4"/>
  <c r="D182" i="4" s="1"/>
  <c r="L181" i="4"/>
  <c r="H298" i="10" l="1"/>
  <c r="I298" i="10" s="1"/>
  <c r="J298" i="10" s="1"/>
  <c r="K181" i="4"/>
  <c r="G182" i="4"/>
  <c r="I182" i="4" s="1"/>
  <c r="D183" i="4" s="1"/>
  <c r="F182" i="4"/>
  <c r="K298" i="10" l="1"/>
  <c r="K182" i="4"/>
  <c r="E182" i="4"/>
  <c r="F183" i="4"/>
  <c r="G183" i="4"/>
  <c r="I183" i="4" s="1"/>
  <c r="D184" i="4" s="1"/>
  <c r="L182" i="4"/>
  <c r="H299" i="10" l="1"/>
  <c r="I299" i="10" s="1"/>
  <c r="J299" i="10" s="1"/>
  <c r="L183" i="4"/>
  <c r="E183" i="4"/>
  <c r="K183" i="4"/>
  <c r="F184" i="4"/>
  <c r="G184" i="4"/>
  <c r="I184" i="4" s="1"/>
  <c r="D185" i="4" s="1"/>
  <c r="K299" i="10" l="1"/>
  <c r="E184" i="4"/>
  <c r="K184" i="4"/>
  <c r="G185" i="4"/>
  <c r="I185" i="4" s="1"/>
  <c r="D186" i="4" s="1"/>
  <c r="F185" i="4"/>
  <c r="L184" i="4"/>
  <c r="H300" i="10" l="1"/>
  <c r="I300" i="10" s="1"/>
  <c r="J300" i="10" s="1"/>
  <c r="K185" i="4"/>
  <c r="E185" i="4"/>
  <c r="F186" i="4"/>
  <c r="G186" i="4"/>
  <c r="I186" i="4" s="1"/>
  <c r="D187" i="4" s="1"/>
  <c r="L185" i="4"/>
  <c r="K300" i="10" l="1"/>
  <c r="F187" i="4"/>
  <c r="G187" i="4"/>
  <c r="I187" i="4" s="1"/>
  <c r="D188" i="4" s="1"/>
  <c r="K186" i="4"/>
  <c r="E186" i="4"/>
  <c r="L186" i="4"/>
  <c r="H301" i="10" l="1"/>
  <c r="I301" i="10" s="1"/>
  <c r="J301" i="10" s="1"/>
  <c r="G188" i="4"/>
  <c r="I188" i="4" s="1"/>
  <c r="D189" i="4" s="1"/>
  <c r="F188" i="4"/>
  <c r="L187" i="4"/>
  <c r="E187" i="4"/>
  <c r="K187" i="4"/>
  <c r="K301" i="10" l="1"/>
  <c r="G189" i="4"/>
  <c r="I189" i="4" s="1"/>
  <c r="D190" i="4" s="1"/>
  <c r="F189" i="4"/>
  <c r="E188" i="4"/>
  <c r="K188" i="4"/>
  <c r="L188" i="4"/>
  <c r="H302" i="10" l="1"/>
  <c r="I302" i="10" s="1"/>
  <c r="J302" i="10" s="1"/>
  <c r="G190" i="4"/>
  <c r="F190" i="4"/>
  <c r="K189" i="4"/>
  <c r="E189" i="4"/>
  <c r="L189" i="4"/>
  <c r="K302" i="10" l="1"/>
  <c r="L190" i="4"/>
  <c r="E190" i="4"/>
  <c r="K190" i="4"/>
  <c r="I190" i="4"/>
  <c r="D191" i="4" s="1"/>
  <c r="H303" i="10" l="1"/>
  <c r="I303" i="10" s="1"/>
  <c r="J303" i="10" s="1"/>
  <c r="G191" i="4"/>
  <c r="L191" i="4" s="1"/>
  <c r="F191" i="4"/>
  <c r="K303" i="10" l="1"/>
  <c r="I191" i="4"/>
  <c r="D192" i="4" s="1"/>
  <c r="F192" i="4" s="1"/>
  <c r="K191" i="4"/>
  <c r="E191" i="4"/>
  <c r="H304" i="10" l="1"/>
  <c r="I304" i="10" s="1"/>
  <c r="J304" i="10" s="1"/>
  <c r="G192" i="4"/>
  <c r="L192" i="4" s="1"/>
  <c r="K192" i="4"/>
  <c r="K304" i="10" l="1"/>
  <c r="E192" i="4"/>
  <c r="I192" i="4"/>
  <c r="D193" i="4" s="1"/>
  <c r="G193" i="4" s="1"/>
  <c r="L193" i="4" s="1"/>
  <c r="H305" i="10" l="1"/>
  <c r="I305" i="10" s="1"/>
  <c r="J305" i="10" s="1"/>
  <c r="F193" i="4"/>
  <c r="K193" i="4" s="1"/>
  <c r="I193" i="4"/>
  <c r="D194" i="4" s="1"/>
  <c r="G194" i="4" s="1"/>
  <c r="L194" i="4" s="1"/>
  <c r="K305" i="10" l="1"/>
  <c r="E193" i="4"/>
  <c r="F194" i="4"/>
  <c r="K194" i="4" s="1"/>
  <c r="I194" i="4"/>
  <c r="D195" i="4" s="1"/>
  <c r="G195" i="4" s="1"/>
  <c r="L195" i="4" s="1"/>
  <c r="H306" i="10" l="1"/>
  <c r="I306" i="10" s="1"/>
  <c r="J306" i="10" s="1"/>
  <c r="E194" i="4"/>
  <c r="F195" i="4"/>
  <c r="E195" i="4" s="1"/>
  <c r="I195" i="4"/>
  <c r="D196" i="4" s="1"/>
  <c r="K306" i="10" l="1"/>
  <c r="K195" i="4"/>
  <c r="G196" i="4"/>
  <c r="L196" i="4" s="1"/>
  <c r="F196" i="4"/>
  <c r="H307" i="10" l="1"/>
  <c r="I307" i="10" s="1"/>
  <c r="J307" i="10" s="1"/>
  <c r="I196" i="4"/>
  <c r="D197" i="4" s="1"/>
  <c r="F197" i="4" s="1"/>
  <c r="E196" i="4"/>
  <c r="K196" i="4"/>
  <c r="K307" i="10" l="1"/>
  <c r="G197" i="4"/>
  <c r="L197" i="4" s="1"/>
  <c r="K197" i="4"/>
  <c r="H308" i="10" l="1"/>
  <c r="I308" i="10" s="1"/>
  <c r="J308" i="10" s="1"/>
  <c r="E197" i="4"/>
  <c r="I197" i="4"/>
  <c r="D198" i="4" s="1"/>
  <c r="G198" i="4" s="1"/>
  <c r="L198" i="4" s="1"/>
  <c r="K308" i="10" l="1"/>
  <c r="F198" i="4"/>
  <c r="K198" i="4" s="1"/>
  <c r="I198" i="4"/>
  <c r="D199" i="4" s="1"/>
  <c r="G199" i="4" s="1"/>
  <c r="L199" i="4" s="1"/>
  <c r="H309" i="10" l="1"/>
  <c r="I309" i="10" s="1"/>
  <c r="J309" i="10" s="1"/>
  <c r="E198" i="4"/>
  <c r="F199" i="4"/>
  <c r="K199" i="4" s="1"/>
  <c r="I199" i="4"/>
  <c r="D200" i="4" s="1"/>
  <c r="K309" i="10" l="1"/>
  <c r="E199" i="4"/>
  <c r="F200" i="4"/>
  <c r="G200" i="4"/>
  <c r="L200" i="4" s="1"/>
  <c r="H310" i="10" l="1"/>
  <c r="I310" i="10" s="1"/>
  <c r="J310" i="10" s="1"/>
  <c r="I200" i="4"/>
  <c r="D201" i="4" s="1"/>
  <c r="E200" i="4"/>
  <c r="K200" i="4"/>
  <c r="K310" i="10" l="1"/>
  <c r="G201" i="4"/>
  <c r="L201" i="4" s="1"/>
  <c r="F201" i="4"/>
  <c r="H311" i="10" l="1"/>
  <c r="I311" i="10" s="1"/>
  <c r="J311" i="10" s="1"/>
  <c r="I201" i="4"/>
  <c r="D202" i="4" s="1"/>
  <c r="F202" i="4" s="1"/>
  <c r="K201" i="4"/>
  <c r="E201" i="4"/>
  <c r="K311" i="10" l="1"/>
  <c r="G202" i="4"/>
  <c r="L202" i="4" s="1"/>
  <c r="K202" i="4"/>
  <c r="H312" i="10" l="1"/>
  <c r="I312" i="10" s="1"/>
  <c r="J312" i="10" s="1"/>
  <c r="E202" i="4"/>
  <c r="I202" i="4"/>
  <c r="D203" i="4" s="1"/>
  <c r="G203" i="4" s="1"/>
  <c r="L203" i="4" s="1"/>
  <c r="K312" i="10" l="1"/>
  <c r="F203" i="4"/>
  <c r="E203" i="4" s="1"/>
  <c r="I203" i="4"/>
  <c r="D204" i="4" s="1"/>
  <c r="H313" i="10" l="1"/>
  <c r="I313" i="10" s="1"/>
  <c r="J313" i="10" s="1"/>
  <c r="K203" i="4"/>
  <c r="F204" i="4"/>
  <c r="G204" i="4"/>
  <c r="L204" i="4" s="1"/>
  <c r="K313" i="10" l="1"/>
  <c r="I204" i="4"/>
  <c r="D205" i="4" s="1"/>
  <c r="E204" i="4"/>
  <c r="K204" i="4"/>
  <c r="H314" i="10" l="1"/>
  <c r="I314" i="10" s="1"/>
  <c r="J314" i="10" s="1"/>
  <c r="F205" i="4"/>
  <c r="G205" i="4"/>
  <c r="L205" i="4" s="1"/>
  <c r="K314" i="10" l="1"/>
  <c r="I205" i="4"/>
  <c r="D206" i="4" s="1"/>
  <c r="K205" i="4"/>
  <c r="E205" i="4"/>
  <c r="H315" i="10" l="1"/>
  <c r="I315" i="10" s="1"/>
  <c r="J315" i="10" s="1"/>
  <c r="F206" i="4"/>
  <c r="G206" i="4"/>
  <c r="L206" i="4" s="1"/>
  <c r="K315" i="10" l="1"/>
  <c r="I206" i="4"/>
  <c r="D207" i="4" s="1"/>
  <c r="K206" i="4"/>
  <c r="E206" i="4"/>
  <c r="H316" i="10" l="1"/>
  <c r="I316" i="10" s="1"/>
  <c r="J316" i="10" s="1"/>
  <c r="G207" i="4"/>
  <c r="L207" i="4" s="1"/>
  <c r="F207" i="4"/>
  <c r="K316" i="10" l="1"/>
  <c r="I207" i="4"/>
  <c r="D208" i="4" s="1"/>
  <c r="F208" i="4" s="1"/>
  <c r="E207" i="4"/>
  <c r="K207" i="4"/>
  <c r="H317" i="10" l="1"/>
  <c r="I317" i="10" s="1"/>
  <c r="J317" i="10" s="1"/>
  <c r="G208" i="4"/>
  <c r="L208" i="4" s="1"/>
  <c r="K208" i="4"/>
  <c r="K317" i="10" l="1"/>
  <c r="I208" i="4"/>
  <c r="D209" i="4" s="1"/>
  <c r="G209" i="4" s="1"/>
  <c r="I209" i="4" s="1"/>
  <c r="D210" i="4" s="1"/>
  <c r="G210" i="4" s="1"/>
  <c r="I210" i="4" s="1"/>
  <c r="D211" i="4" s="1"/>
  <c r="E208" i="4"/>
  <c r="H318" i="10" l="1"/>
  <c r="I318" i="10" s="1"/>
  <c r="J318" i="10" s="1"/>
  <c r="F210" i="4"/>
  <c r="E210" i="4" s="1"/>
  <c r="F209" i="4"/>
  <c r="E209" i="4" s="1"/>
  <c r="L209" i="4"/>
  <c r="L210" i="4" s="1"/>
  <c r="G211" i="4"/>
  <c r="I211" i="4" s="1"/>
  <c r="D212" i="4" s="1"/>
  <c r="F211" i="4"/>
  <c r="K318" i="10" l="1"/>
  <c r="K209" i="4"/>
  <c r="K210" i="4" s="1"/>
  <c r="K211" i="4" s="1"/>
  <c r="L211" i="4"/>
  <c r="F212" i="4"/>
  <c r="G212" i="4"/>
  <c r="E211" i="4"/>
  <c r="H319" i="10" l="1"/>
  <c r="I319" i="10" s="1"/>
  <c r="J319" i="10" s="1"/>
  <c r="L212" i="4"/>
  <c r="I212" i="4"/>
  <c r="D213" i="4" s="1"/>
  <c r="E212" i="4"/>
  <c r="K212" i="4"/>
  <c r="K319" i="10" l="1"/>
  <c r="G213" i="4"/>
  <c r="L213" i="4" s="1"/>
  <c r="F213" i="4"/>
  <c r="H320" i="10" l="1"/>
  <c r="I320" i="10" s="1"/>
  <c r="J320" i="10" s="1"/>
  <c r="I213" i="4"/>
  <c r="D214" i="4" s="1"/>
  <c r="F214" i="4" s="1"/>
  <c r="K213" i="4"/>
  <c r="E213" i="4"/>
  <c r="K320" i="10" l="1"/>
  <c r="G214" i="4"/>
  <c r="L214" i="4" s="1"/>
  <c r="K214" i="4"/>
  <c r="H321" i="10" l="1"/>
  <c r="I321" i="10" s="1"/>
  <c r="J321" i="10" s="1"/>
  <c r="I214" i="4"/>
  <c r="D215" i="4" s="1"/>
  <c r="F215" i="4" s="1"/>
  <c r="E214" i="4"/>
  <c r="K321" i="10" l="1"/>
  <c r="G215" i="4"/>
  <c r="L215" i="4" s="1"/>
  <c r="K215" i="4"/>
  <c r="H322" i="10" l="1"/>
  <c r="I322" i="10" s="1"/>
  <c r="J322" i="10" s="1"/>
  <c r="E215" i="4"/>
  <c r="I215" i="4"/>
  <c r="D216" i="4" s="1"/>
  <c r="G216" i="4" s="1"/>
  <c r="L216" i="4" s="1"/>
  <c r="K322" i="10" l="1"/>
  <c r="F216" i="4"/>
  <c r="K216" i="4" s="1"/>
  <c r="I216" i="4"/>
  <c r="D217" i="4" s="1"/>
  <c r="G217" i="4" s="1"/>
  <c r="L217" i="4" s="1"/>
  <c r="H323" i="10" l="1"/>
  <c r="I323" i="10" s="1"/>
  <c r="J323" i="10" s="1"/>
  <c r="E216" i="4"/>
  <c r="F217" i="4"/>
  <c r="K217" i="4" s="1"/>
  <c r="I217" i="4"/>
  <c r="D218" i="4" s="1"/>
  <c r="K323" i="10" l="1"/>
  <c r="E217" i="4"/>
  <c r="G218" i="4"/>
  <c r="L218" i="4" s="1"/>
  <c r="F218" i="4"/>
  <c r="H324" i="10" l="1"/>
  <c r="I324" i="10" s="1"/>
  <c r="J324" i="10" s="1"/>
  <c r="I218" i="4"/>
  <c r="D219" i="4" s="1"/>
  <c r="G219" i="4" s="1"/>
  <c r="I219" i="4" s="1"/>
  <c r="D220" i="4" s="1"/>
  <c r="E218" i="4"/>
  <c r="K218" i="4"/>
  <c r="K324" i="10" l="1"/>
  <c r="F219" i="4"/>
  <c r="E219" i="4" s="1"/>
  <c r="L219" i="4"/>
  <c r="G220" i="4"/>
  <c r="I220" i="4" s="1"/>
  <c r="D221" i="4" s="1"/>
  <c r="F220" i="4"/>
  <c r="H325" i="10" l="1"/>
  <c r="I325" i="10" s="1"/>
  <c r="J325" i="10" s="1"/>
  <c r="K219" i="4"/>
  <c r="K220" i="4" s="1"/>
  <c r="L220" i="4"/>
  <c r="G221" i="4"/>
  <c r="I221" i="4" s="1"/>
  <c r="D222" i="4" s="1"/>
  <c r="F221" i="4"/>
  <c r="E220" i="4"/>
  <c r="K325" i="10" l="1"/>
  <c r="E221" i="4"/>
  <c r="K221" i="4"/>
  <c r="G222" i="4"/>
  <c r="I222" i="4" s="1"/>
  <c r="D223" i="4" s="1"/>
  <c r="F222" i="4"/>
  <c r="L221" i="4"/>
  <c r="H326" i="10" l="1"/>
  <c r="I326" i="10" s="1"/>
  <c r="J326" i="10" s="1"/>
  <c r="K222" i="4"/>
  <c r="E222" i="4"/>
  <c r="G223" i="4"/>
  <c r="I223" i="4" s="1"/>
  <c r="D224" i="4" s="1"/>
  <c r="F223" i="4"/>
  <c r="L222" i="4"/>
  <c r="K326" i="10" l="1"/>
  <c r="E223" i="4"/>
  <c r="K223" i="4"/>
  <c r="G224" i="4"/>
  <c r="I224" i="4" s="1"/>
  <c r="D225" i="4" s="1"/>
  <c r="F224" i="4"/>
  <c r="L223" i="4"/>
  <c r="H327" i="10" l="1"/>
  <c r="I327" i="10" s="1"/>
  <c r="J327" i="10" s="1"/>
  <c r="G225" i="4"/>
  <c r="I225" i="4" s="1"/>
  <c r="D226" i="4" s="1"/>
  <c r="F225" i="4"/>
  <c r="E224" i="4"/>
  <c r="K224" i="4"/>
  <c r="L224" i="4"/>
  <c r="K327" i="10" l="1"/>
  <c r="L225" i="4"/>
  <c r="G226" i="4"/>
  <c r="L226" i="4" s="1"/>
  <c r="F226" i="4"/>
  <c r="K225" i="4"/>
  <c r="E225" i="4"/>
  <c r="H328" i="10" l="1"/>
  <c r="I328" i="10" s="1"/>
  <c r="J328" i="10" s="1"/>
  <c r="E226" i="4"/>
  <c r="K226" i="4"/>
  <c r="I226" i="4"/>
  <c r="D227" i="4" s="1"/>
  <c r="K328" i="10" l="1"/>
  <c r="F227" i="4"/>
  <c r="G227" i="4"/>
  <c r="L227" i="4" s="1"/>
  <c r="H329" i="10" l="1"/>
  <c r="I329" i="10" s="1"/>
  <c r="J329" i="10" s="1"/>
  <c r="I227" i="4"/>
  <c r="D228" i="4" s="1"/>
  <c r="F228" i="4" s="1"/>
  <c r="E227" i="4"/>
  <c r="K227" i="4"/>
  <c r="K329" i="10" l="1"/>
  <c r="G228" i="4"/>
  <c r="L228" i="4" s="1"/>
  <c r="K228" i="4"/>
  <c r="H330" i="10" l="1"/>
  <c r="I330" i="10" s="1"/>
  <c r="J330" i="10" s="1"/>
  <c r="E228" i="4"/>
  <c r="I228" i="4"/>
  <c r="D229" i="4" s="1"/>
  <c r="K330" i="10" l="1"/>
  <c r="F229" i="4"/>
  <c r="G229" i="4"/>
  <c r="H331" i="10" l="1"/>
  <c r="I331" i="10" s="1"/>
  <c r="J331" i="10" s="1"/>
  <c r="I229" i="4"/>
  <c r="D230" i="4" s="1"/>
  <c r="L229" i="4"/>
  <c r="K229" i="4"/>
  <c r="E229" i="4"/>
  <c r="K331" i="10" l="1"/>
  <c r="F230" i="4"/>
  <c r="G230" i="4"/>
  <c r="I230" i="4" s="1"/>
  <c r="D231" i="4" s="1"/>
  <c r="H332" i="10" l="1"/>
  <c r="I332" i="10" s="1"/>
  <c r="J332" i="10" s="1"/>
  <c r="K230" i="4"/>
  <c r="E230" i="4"/>
  <c r="F231" i="4"/>
  <c r="G231" i="4"/>
  <c r="I231" i="4" s="1"/>
  <c r="D232" i="4" s="1"/>
  <c r="L230" i="4"/>
  <c r="K332" i="10" l="1"/>
  <c r="G232" i="4"/>
  <c r="I232" i="4" s="1"/>
  <c r="D233" i="4" s="1"/>
  <c r="F232" i="4"/>
  <c r="K231" i="4"/>
  <c r="E231" i="4"/>
  <c r="L231" i="4"/>
  <c r="H333" i="10" l="1"/>
  <c r="I333" i="10" s="1"/>
  <c r="J333" i="10" s="1"/>
  <c r="L232" i="4"/>
  <c r="E232" i="4"/>
  <c r="K232" i="4"/>
  <c r="G233" i="4"/>
  <c r="I233" i="4" s="1"/>
  <c r="D234" i="4" s="1"/>
  <c r="F233" i="4"/>
  <c r="K333" i="10" l="1"/>
  <c r="F234" i="4"/>
  <c r="G234" i="4"/>
  <c r="I234" i="4" s="1"/>
  <c r="D235" i="4" s="1"/>
  <c r="L233" i="4"/>
  <c r="K233" i="4"/>
  <c r="E233" i="4"/>
  <c r="H334" i="10" l="1"/>
  <c r="I334" i="10" s="1"/>
  <c r="J334" i="10" s="1"/>
  <c r="G235" i="4"/>
  <c r="I235" i="4" s="1"/>
  <c r="D236" i="4" s="1"/>
  <c r="G236" i="4" s="1"/>
  <c r="F235" i="4"/>
  <c r="L234" i="4"/>
  <c r="K234" i="4"/>
  <c r="E234" i="4"/>
  <c r="K334" i="10" l="1"/>
  <c r="K235" i="4"/>
  <c r="E235" i="4"/>
  <c r="I236" i="4"/>
  <c r="D237" i="4" s="1"/>
  <c r="F237" i="4" s="1"/>
  <c r="F236" i="4"/>
  <c r="L235" i="4"/>
  <c r="L236" i="4" s="1"/>
  <c r="H335" i="10" l="1"/>
  <c r="I335" i="10" s="1"/>
  <c r="J335" i="10" s="1"/>
  <c r="G237" i="4"/>
  <c r="L237" i="4" s="1"/>
  <c r="K236" i="4"/>
  <c r="K237" i="4" s="1"/>
  <c r="E236" i="4"/>
  <c r="K335" i="10" l="1"/>
  <c r="I237" i="4"/>
  <c r="D238" i="4" s="1"/>
  <c r="F238" i="4" s="1"/>
  <c r="K238" i="4" s="1"/>
  <c r="E237" i="4"/>
  <c r="H336" i="10" l="1"/>
  <c r="I336" i="10" s="1"/>
  <c r="J336" i="10" s="1"/>
  <c r="G238" i="4"/>
  <c r="L238" i="4" s="1"/>
  <c r="K336" i="10" l="1"/>
  <c r="E238" i="4"/>
  <c r="I238" i="4"/>
  <c r="D239" i="4" s="1"/>
  <c r="F239" i="4" s="1"/>
  <c r="K239" i="4" s="1"/>
  <c r="H337" i="10" l="1"/>
  <c r="I337" i="10" s="1"/>
  <c r="J337" i="10" s="1"/>
  <c r="G239" i="4"/>
  <c r="I239" i="4" s="1"/>
  <c r="D240" i="4" s="1"/>
  <c r="G240" i="4" s="1"/>
  <c r="I240" i="4" s="1"/>
  <c r="D241" i="4" s="1"/>
  <c r="G241" i="4" s="1"/>
  <c r="I241" i="4" s="1"/>
  <c r="D242" i="4" s="1"/>
  <c r="F242" i="4" s="1"/>
  <c r="K337" i="10" l="1"/>
  <c r="E239" i="4"/>
  <c r="L239" i="4"/>
  <c r="L240" i="4" s="1"/>
  <c r="L241" i="4" s="1"/>
  <c r="F241" i="4"/>
  <c r="G242" i="4"/>
  <c r="I242" i="4" s="1"/>
  <c r="D243" i="4" s="1"/>
  <c r="G243" i="4" s="1"/>
  <c r="I243" i="4" s="1"/>
  <c r="D244" i="4" s="1"/>
  <c r="F240" i="4"/>
  <c r="H338" i="10" l="1"/>
  <c r="I338" i="10" s="1"/>
  <c r="J338" i="10" s="1"/>
  <c r="F243" i="4"/>
  <c r="K240" i="4"/>
  <c r="K241" i="4" s="1"/>
  <c r="K242" i="4" s="1"/>
  <c r="E240" i="4"/>
  <c r="L242" i="4"/>
  <c r="L243" i="4" s="1"/>
  <c r="E242" i="4"/>
  <c r="E241" i="4"/>
  <c r="G244" i="4"/>
  <c r="I244" i="4" s="1"/>
  <c r="D245" i="4" s="1"/>
  <c r="G245" i="4" s="1"/>
  <c r="F244" i="4"/>
  <c r="K338" i="10" l="1"/>
  <c r="K243" i="4"/>
  <c r="K244" i="4" s="1"/>
  <c r="E243" i="4"/>
  <c r="F245" i="4"/>
  <c r="E245" i="4" s="1"/>
  <c r="E244" i="4"/>
  <c r="I245" i="4"/>
  <c r="D246" i="4" s="1"/>
  <c r="F246" i="4" s="1"/>
  <c r="L244" i="4"/>
  <c r="L245" i="4" s="1"/>
  <c r="H339" i="10" l="1"/>
  <c r="I339" i="10" s="1"/>
  <c r="J339" i="10" s="1"/>
  <c r="K245" i="4"/>
  <c r="K246" i="4" s="1"/>
  <c r="G246" i="4"/>
  <c r="L246" i="4" s="1"/>
  <c r="K339" i="10" l="1"/>
  <c r="E246" i="4"/>
  <c r="I246" i="4"/>
  <c r="D247" i="4" s="1"/>
  <c r="H340" i="10" l="1"/>
  <c r="I340" i="10" s="1"/>
  <c r="J340" i="10" s="1"/>
  <c r="F247" i="4"/>
  <c r="G247" i="4"/>
  <c r="L247" i="4" s="1"/>
  <c r="K340" i="10" l="1"/>
  <c r="E247" i="4"/>
  <c r="K247" i="4"/>
  <c r="I247" i="4"/>
  <c r="D248" i="4" s="1"/>
  <c r="H341" i="10" l="1"/>
  <c r="I341" i="10" s="1"/>
  <c r="J341" i="10" s="1"/>
  <c r="G248" i="4"/>
  <c r="L248" i="4" s="1"/>
  <c r="F248" i="4"/>
  <c r="K341" i="10" l="1"/>
  <c r="I248" i="4"/>
  <c r="D249" i="4" s="1"/>
  <c r="G249" i="4" s="1"/>
  <c r="L249" i="4" s="1"/>
  <c r="E248" i="4"/>
  <c r="K248" i="4"/>
  <c r="H342" i="10" l="1"/>
  <c r="I342" i="10" s="1"/>
  <c r="J342" i="10" s="1"/>
  <c r="F249" i="4"/>
  <c r="K249" i="4" s="1"/>
  <c r="I249" i="4"/>
  <c r="D250" i="4" s="1"/>
  <c r="G250" i="4" s="1"/>
  <c r="L250" i="4" s="1"/>
  <c r="K342" i="10" l="1"/>
  <c r="E249" i="4"/>
  <c r="F250" i="4"/>
  <c r="K250" i="4" s="1"/>
  <c r="I250" i="4"/>
  <c r="D251" i="4" s="1"/>
  <c r="H343" i="10" l="1"/>
  <c r="I343" i="10" s="1"/>
  <c r="J343" i="10" s="1"/>
  <c r="E250" i="4"/>
  <c r="F251" i="4"/>
  <c r="G251" i="4"/>
  <c r="L251" i="4" s="1"/>
  <c r="K343" i="10" l="1"/>
  <c r="E251" i="4"/>
  <c r="K251" i="4"/>
  <c r="I251" i="4"/>
  <c r="D252" i="4" s="1"/>
  <c r="H344" i="10" l="1"/>
  <c r="I344" i="10" s="1"/>
  <c r="J344" i="10" s="1"/>
  <c r="G252" i="4"/>
  <c r="F252" i="4"/>
  <c r="K344" i="10" l="1"/>
  <c r="E252" i="4"/>
  <c r="K252" i="4"/>
  <c r="L252" i="4"/>
  <c r="I252" i="4"/>
  <c r="D253" i="4" s="1"/>
  <c r="H345" i="10" l="1"/>
  <c r="I345" i="10" s="1"/>
  <c r="J345" i="10" s="1"/>
  <c r="G253" i="4"/>
  <c r="F253" i="4"/>
  <c r="K345" i="10" l="1"/>
  <c r="K253" i="4"/>
  <c r="E253" i="4"/>
  <c r="L253" i="4"/>
  <c r="I253" i="4"/>
  <c r="D254" i="4" s="1"/>
  <c r="H346" i="10" l="1"/>
  <c r="I346" i="10" s="1"/>
  <c r="J346" i="10" s="1"/>
  <c r="F254" i="4"/>
  <c r="G254" i="4"/>
  <c r="I254" i="4" s="1"/>
  <c r="D255" i="4" s="1"/>
  <c r="K346" i="10" l="1"/>
  <c r="E254" i="4"/>
  <c r="K254" i="4"/>
  <c r="F255" i="4"/>
  <c r="G255" i="4"/>
  <c r="I255" i="4" s="1"/>
  <c r="D256" i="4" s="1"/>
  <c r="L254" i="4"/>
  <c r="H347" i="10" l="1"/>
  <c r="I347" i="10" s="1"/>
  <c r="J347" i="10" s="1"/>
  <c r="K255" i="4"/>
  <c r="E255" i="4"/>
  <c r="G256" i="4"/>
  <c r="I256" i="4" s="1"/>
  <c r="D257" i="4" s="1"/>
  <c r="F256" i="4"/>
  <c r="L255" i="4"/>
  <c r="K347" i="10" l="1"/>
  <c r="G257" i="4"/>
  <c r="I257" i="4" s="1"/>
  <c r="D258" i="4" s="1"/>
  <c r="G258" i="4" s="1"/>
  <c r="I258" i="4" s="1"/>
  <c r="D259" i="4" s="1"/>
  <c r="F259" i="4" s="1"/>
  <c r="F257" i="4"/>
  <c r="E256" i="4"/>
  <c r="K256" i="4"/>
  <c r="L256" i="4"/>
  <c r="H348" i="10" l="1"/>
  <c r="I348" i="10" s="1"/>
  <c r="J348" i="10" s="1"/>
  <c r="F258" i="4"/>
  <c r="E258" i="4" s="1"/>
  <c r="K257" i="4"/>
  <c r="E257" i="4"/>
  <c r="L257" i="4"/>
  <c r="L258" i="4" s="1"/>
  <c r="G259" i="4"/>
  <c r="K348" i="10" l="1"/>
  <c r="K258" i="4"/>
  <c r="K259" i="4" s="1"/>
  <c r="L259" i="4"/>
  <c r="E259" i="4"/>
  <c r="I259" i="4"/>
  <c r="D260" i="4" s="1"/>
  <c r="G260" i="4" s="1"/>
  <c r="H349" i="10" l="1"/>
  <c r="I349" i="10" s="1"/>
  <c r="J349" i="10" s="1"/>
  <c r="L260" i="4"/>
  <c r="F260" i="4"/>
  <c r="K260" i="4" s="1"/>
  <c r="I260" i="4"/>
  <c r="D261" i="4" s="1"/>
  <c r="F261" i="4" s="1"/>
  <c r="K349" i="10" l="1"/>
  <c r="E260" i="4"/>
  <c r="G261" i="4"/>
  <c r="L261" i="4" s="1"/>
  <c r="K261" i="4"/>
  <c r="H350" i="10" l="1"/>
  <c r="I350" i="10" s="1"/>
  <c r="J350" i="10" s="1"/>
  <c r="I261" i="4"/>
  <c r="D262" i="4" s="1"/>
  <c r="E261" i="4"/>
  <c r="K350" i="10" l="1"/>
  <c r="G262" i="4"/>
  <c r="F262" i="4"/>
  <c r="H351" i="10" l="1"/>
  <c r="I351" i="10" s="1"/>
  <c r="J351" i="10" s="1"/>
  <c r="E262" i="4"/>
  <c r="K262" i="4"/>
  <c r="L262" i="4"/>
  <c r="I262" i="4"/>
  <c r="D263" i="4" s="1"/>
  <c r="K351" i="10" l="1"/>
  <c r="G263" i="4"/>
  <c r="L263" i="4" s="1"/>
  <c r="F263" i="4"/>
  <c r="H352" i="10" l="1"/>
  <c r="I352" i="10" s="1"/>
  <c r="J352" i="10" s="1"/>
  <c r="E263" i="4"/>
  <c r="K263" i="4"/>
  <c r="I263" i="4"/>
  <c r="D264" i="4" s="1"/>
  <c r="K352" i="10" l="1"/>
  <c r="G264" i="4"/>
  <c r="L264" i="4" s="1"/>
  <c r="F264" i="4"/>
  <c r="H353" i="10" l="1"/>
  <c r="I353" i="10" s="1"/>
  <c r="J353" i="10" s="1"/>
  <c r="I264" i="4"/>
  <c r="D265" i="4" s="1"/>
  <c r="G265" i="4" s="1"/>
  <c r="L265" i="4" s="1"/>
  <c r="K264" i="4"/>
  <c r="E264" i="4"/>
  <c r="K353" i="10" l="1"/>
  <c r="F265" i="4"/>
  <c r="E265" i="4" s="1"/>
  <c r="I265" i="4"/>
  <c r="D266" i="4" s="1"/>
  <c r="H354" i="10" l="1"/>
  <c r="I354" i="10" s="1"/>
  <c r="J354" i="10" s="1"/>
  <c r="K265" i="4"/>
  <c r="F266" i="4"/>
  <c r="G266" i="4"/>
  <c r="L266" i="4" s="1"/>
  <c r="K354" i="10" l="1"/>
  <c r="I266" i="4"/>
  <c r="D267" i="4" s="1"/>
  <c r="E266" i="4"/>
  <c r="K266" i="4"/>
  <c r="H355" i="10" l="1"/>
  <c r="I355" i="10" s="1"/>
  <c r="J355" i="10" s="1"/>
  <c r="F267" i="4"/>
  <c r="G267" i="4"/>
  <c r="L267" i="4" s="1"/>
  <c r="K355" i="10" l="1"/>
  <c r="I267" i="4"/>
  <c r="D268" i="4" s="1"/>
  <c r="E267" i="4"/>
  <c r="K267" i="4"/>
  <c r="H356" i="10" l="1"/>
  <c r="I356" i="10" s="1"/>
  <c r="J356" i="10" s="1"/>
  <c r="G268" i="4"/>
  <c r="L268" i="4" s="1"/>
  <c r="F268" i="4"/>
  <c r="K356" i="10" l="1"/>
  <c r="I268" i="4"/>
  <c r="D269" i="4" s="1"/>
  <c r="G269" i="4" s="1"/>
  <c r="L269" i="4" s="1"/>
  <c r="E268" i="4"/>
  <c r="K268" i="4"/>
  <c r="H357" i="10" l="1"/>
  <c r="I357" i="10" s="1"/>
  <c r="J357" i="10" s="1"/>
  <c r="F269" i="4"/>
  <c r="E269" i="4" s="1"/>
  <c r="I269" i="4"/>
  <c r="D270" i="4" s="1"/>
  <c r="F270" i="4" s="1"/>
  <c r="K357" i="10" l="1"/>
  <c r="K269" i="4"/>
  <c r="K270" i="4" s="1"/>
  <c r="G270" i="4"/>
  <c r="L270" i="4" s="1"/>
  <c r="H358" i="10" l="1"/>
  <c r="I358" i="10" s="1"/>
  <c r="J358" i="10" s="1"/>
  <c r="E270" i="4"/>
  <c r="I270" i="4"/>
  <c r="D271" i="4" s="1"/>
  <c r="G271" i="4" s="1"/>
  <c r="K358" i="10" l="1"/>
  <c r="F271" i="4"/>
  <c r="E271" i="4" s="1"/>
  <c r="I271" i="4"/>
  <c r="D272" i="4" s="1"/>
  <c r="L271" i="4"/>
  <c r="H359" i="10" l="1"/>
  <c r="I359" i="10" s="1"/>
  <c r="J359" i="10" s="1"/>
  <c r="K271" i="4"/>
  <c r="G272" i="4"/>
  <c r="I272" i="4" s="1"/>
  <c r="D273" i="4" s="1"/>
  <c r="F272" i="4"/>
  <c r="K359" i="10" l="1"/>
  <c r="G273" i="4"/>
  <c r="I273" i="4" s="1"/>
  <c r="D274" i="4" s="1"/>
  <c r="F273" i="4"/>
  <c r="E272" i="4"/>
  <c r="K272" i="4"/>
  <c r="L272" i="4"/>
  <c r="H360" i="10" l="1"/>
  <c r="I360" i="10" s="1"/>
  <c r="J360" i="10" s="1"/>
  <c r="L273" i="4"/>
  <c r="E273" i="4"/>
  <c r="K273" i="4"/>
  <c r="G274" i="4"/>
  <c r="F274" i="4"/>
  <c r="K360" i="10" l="1"/>
  <c r="L274" i="4"/>
  <c r="K274" i="4"/>
  <c r="E274" i="4"/>
  <c r="I274" i="4"/>
  <c r="D275" i="4" s="1"/>
  <c r="H361" i="10" l="1"/>
  <c r="I361" i="10" s="1"/>
  <c r="J361" i="10" s="1"/>
  <c r="G275" i="4"/>
  <c r="L275" i="4" s="1"/>
  <c r="F275" i="4"/>
  <c r="K361" i="10" l="1"/>
  <c r="I275" i="4"/>
  <c r="D276" i="4" s="1"/>
  <c r="F276" i="4" s="1"/>
  <c r="K275" i="4"/>
  <c r="E275" i="4"/>
  <c r="H362" i="10" l="1"/>
  <c r="I362" i="10" s="1"/>
  <c r="J362" i="10" s="1"/>
  <c r="G276" i="4"/>
  <c r="L276" i="4" s="1"/>
  <c r="K276" i="4"/>
  <c r="K362" i="10" l="1"/>
  <c r="E276" i="4"/>
  <c r="I276" i="4"/>
  <c r="D277" i="4" s="1"/>
  <c r="F277" i="4" s="1"/>
  <c r="H363" i="10" l="1"/>
  <c r="I363" i="10" s="1"/>
  <c r="J363" i="10" s="1"/>
  <c r="G277" i="4"/>
  <c r="L277" i="4" s="1"/>
  <c r="K277" i="4"/>
  <c r="K363" i="10" l="1"/>
  <c r="E277" i="4"/>
  <c r="I277" i="4"/>
  <c r="D278" i="4" s="1"/>
  <c r="F278" i="4" s="1"/>
  <c r="H364" i="10" l="1"/>
  <c r="I364" i="10" s="1"/>
  <c r="J364" i="10" s="1"/>
  <c r="G278" i="4"/>
  <c r="L278" i="4" s="1"/>
  <c r="K278" i="4"/>
  <c r="K364" i="10" l="1"/>
  <c r="E278" i="4"/>
  <c r="I278" i="4"/>
  <c r="D279" i="4" s="1"/>
  <c r="G279" i="4" s="1"/>
  <c r="L279" i="4" s="1"/>
  <c r="H365" i="10" l="1"/>
  <c r="I365" i="10" s="1"/>
  <c r="J365" i="10" s="1"/>
  <c r="F279" i="4"/>
  <c r="E279" i="4" s="1"/>
  <c r="I279" i="4"/>
  <c r="D280" i="4" s="1"/>
  <c r="G280" i="4" s="1"/>
  <c r="I280" i="4" s="1"/>
  <c r="D281" i="4" s="1"/>
  <c r="K365" i="10" l="1"/>
  <c r="K279" i="4"/>
  <c r="F280" i="4"/>
  <c r="E280" i="4" s="1"/>
  <c r="L280" i="4"/>
  <c r="F281" i="4"/>
  <c r="G281" i="4"/>
  <c r="I281" i="4" s="1"/>
  <c r="D282" i="4" s="1"/>
  <c r="H366" i="10" l="1"/>
  <c r="I366" i="10" s="1"/>
  <c r="J366" i="10" s="1"/>
  <c r="K280" i="4"/>
  <c r="K281" i="4" s="1"/>
  <c r="L281" i="4"/>
  <c r="E281" i="4"/>
  <c r="F282" i="4"/>
  <c r="G282" i="4"/>
  <c r="I282" i="4" s="1"/>
  <c r="D283" i="4" s="1"/>
  <c r="K366" i="10" l="1"/>
  <c r="E282" i="4"/>
  <c r="K282" i="4"/>
  <c r="F283" i="4"/>
  <c r="G283" i="4"/>
  <c r="I283" i="4" s="1"/>
  <c r="D284" i="4" s="1"/>
  <c r="L282" i="4"/>
  <c r="H367" i="10" l="1"/>
  <c r="I367" i="10" s="1"/>
  <c r="J367" i="10" s="1"/>
  <c r="K283" i="4"/>
  <c r="E283" i="4"/>
  <c r="F284" i="4"/>
  <c r="G284" i="4"/>
  <c r="I284" i="4" s="1"/>
  <c r="D285" i="4" s="1"/>
  <c r="L283" i="4"/>
  <c r="K367" i="10" l="1"/>
  <c r="E284" i="4"/>
  <c r="K284" i="4"/>
  <c r="F285" i="4"/>
  <c r="G285" i="4"/>
  <c r="L284" i="4"/>
  <c r="H368" i="10" l="1"/>
  <c r="I368" i="10" s="1"/>
  <c r="J368" i="10" s="1"/>
  <c r="L285" i="4"/>
  <c r="E285" i="4"/>
  <c r="K285" i="4"/>
  <c r="I285" i="4"/>
  <c r="D286" i="4" s="1"/>
  <c r="K368" i="10" l="1"/>
  <c r="F286" i="4"/>
  <c r="G286" i="4"/>
  <c r="L286" i="4" s="1"/>
  <c r="H369" i="10" l="1"/>
  <c r="I369" i="10" s="1"/>
  <c r="J369" i="10" s="1"/>
  <c r="I286" i="4"/>
  <c r="D287" i="4" s="1"/>
  <c r="K286" i="4"/>
  <c r="E286" i="4"/>
  <c r="K369" i="10" l="1"/>
  <c r="F287" i="4"/>
  <c r="G287" i="4"/>
  <c r="L287" i="4" s="1"/>
  <c r="H370" i="10" l="1"/>
  <c r="I370" i="10" s="1"/>
  <c r="J370" i="10" s="1"/>
  <c r="I287" i="4"/>
  <c r="D288" i="4" s="1"/>
  <c r="K287" i="4"/>
  <c r="E287" i="4"/>
  <c r="K370" i="10" l="1"/>
  <c r="G288" i="4"/>
  <c r="L288" i="4" s="1"/>
  <c r="F288" i="4"/>
  <c r="H371" i="10" l="1"/>
  <c r="I371" i="10" s="1"/>
  <c r="J371" i="10" s="1"/>
  <c r="I288" i="4"/>
  <c r="D289" i="4" s="1"/>
  <c r="F289" i="4" s="1"/>
  <c r="E288" i="4"/>
  <c r="K288" i="4"/>
  <c r="K371" i="10" l="1"/>
  <c r="G289" i="4"/>
  <c r="L289" i="4" s="1"/>
  <c r="K289" i="4"/>
  <c r="H372" i="10" l="1"/>
  <c r="I372" i="10" s="1"/>
  <c r="J372" i="10" s="1"/>
  <c r="I289" i="4"/>
  <c r="D290" i="4" s="1"/>
  <c r="F290" i="4" s="1"/>
  <c r="E289" i="4"/>
  <c r="K372" i="10" l="1"/>
  <c r="G290" i="4"/>
  <c r="L290" i="4" s="1"/>
  <c r="K290" i="4"/>
  <c r="H373" i="10" l="1"/>
  <c r="I373" i="10" s="1"/>
  <c r="J373" i="10" s="1"/>
  <c r="E290" i="4"/>
  <c r="I290" i="4"/>
  <c r="D291" i="4" s="1"/>
  <c r="G291" i="4" s="1"/>
  <c r="L291" i="4" s="1"/>
  <c r="K373" i="10" l="1"/>
  <c r="F291" i="4"/>
  <c r="K291" i="4" s="1"/>
  <c r="I291" i="4"/>
  <c r="D292" i="4" s="1"/>
  <c r="F292" i="4" s="1"/>
  <c r="H374" i="10" l="1"/>
  <c r="I374" i="10" s="1"/>
  <c r="J374" i="10" s="1"/>
  <c r="E291" i="4"/>
  <c r="G292" i="4"/>
  <c r="L292" i="4" s="1"/>
  <c r="K292" i="4"/>
  <c r="K374" i="10" l="1"/>
  <c r="E292" i="4"/>
  <c r="I292" i="4"/>
  <c r="D293" i="4" s="1"/>
  <c r="F293" i="4" s="1"/>
  <c r="H375" i="10" l="1"/>
  <c r="I375" i="10" s="1"/>
  <c r="J375" i="10" s="1"/>
  <c r="G293" i="4"/>
  <c r="L293" i="4" s="1"/>
  <c r="K293" i="4"/>
  <c r="K375" i="10" l="1"/>
  <c r="E293" i="4"/>
  <c r="I293" i="4"/>
  <c r="D294" i="4" s="1"/>
  <c r="G294" i="4" s="1"/>
  <c r="L294" i="4" s="1"/>
  <c r="H376" i="10" l="1"/>
  <c r="I376" i="10" s="1"/>
  <c r="J376" i="10" s="1"/>
  <c r="F294" i="4"/>
  <c r="E294" i="4" s="1"/>
  <c r="I294" i="4"/>
  <c r="D295" i="4" s="1"/>
  <c r="F295" i="4" s="1"/>
  <c r="K376" i="10" l="1"/>
  <c r="K294" i="4"/>
  <c r="K295" i="4" s="1"/>
  <c r="G295" i="4"/>
  <c r="L295" i="4" s="1"/>
  <c r="H377" i="10" l="1"/>
  <c r="I377" i="10" s="1"/>
  <c r="J377" i="10" s="1"/>
  <c r="I295" i="4"/>
  <c r="D296" i="4" s="1"/>
  <c r="F296" i="4" s="1"/>
  <c r="E295" i="4"/>
  <c r="K377" i="10" l="1"/>
  <c r="G296" i="4"/>
  <c r="L296" i="4" s="1"/>
  <c r="K296" i="4"/>
  <c r="H378" i="10" l="1"/>
  <c r="I378" i="10" s="1"/>
  <c r="J378" i="10" s="1"/>
  <c r="I296" i="4"/>
  <c r="D297" i="4" s="1"/>
  <c r="G297" i="4" s="1"/>
  <c r="L297" i="4" s="1"/>
  <c r="E296" i="4"/>
  <c r="K378" i="10" l="1"/>
  <c r="F297" i="4"/>
  <c r="K297" i="4" s="1"/>
  <c r="I297" i="4"/>
  <c r="D298" i="4" s="1"/>
  <c r="G298" i="4" s="1"/>
  <c r="L298" i="4" s="1"/>
  <c r="H379" i="10" l="1"/>
  <c r="I379" i="10" s="1"/>
  <c r="J379" i="10" s="1"/>
  <c r="E297" i="4"/>
  <c r="F298" i="4"/>
  <c r="K298" i="4" s="1"/>
  <c r="I298" i="4"/>
  <c r="D299" i="4" s="1"/>
  <c r="K379" i="10" l="1"/>
  <c r="E298" i="4"/>
  <c r="F299" i="4"/>
  <c r="G299" i="4"/>
  <c r="L299" i="4" s="1"/>
  <c r="H380" i="10" l="1"/>
  <c r="I380" i="10" s="1"/>
  <c r="J380" i="10" s="1"/>
  <c r="I299" i="4"/>
  <c r="D300" i="4" s="1"/>
  <c r="K299" i="4"/>
  <c r="E299" i="4"/>
  <c r="K380" i="10" l="1"/>
  <c r="F300" i="4"/>
  <c r="G300" i="4"/>
  <c r="L300" i="4" s="1"/>
  <c r="H381" i="10" l="1"/>
  <c r="I381" i="10" s="1"/>
  <c r="J381" i="10" s="1"/>
  <c r="I300" i="4"/>
  <c r="D301" i="4" s="1"/>
  <c r="G301" i="4" s="1"/>
  <c r="L301" i="4" s="1"/>
  <c r="K300" i="4"/>
  <c r="E300" i="4"/>
  <c r="K381" i="10" l="1"/>
  <c r="F301" i="4"/>
  <c r="E301" i="4" s="1"/>
  <c r="I301" i="4"/>
  <c r="D302" i="4" s="1"/>
  <c r="G302" i="4" s="1"/>
  <c r="L302" i="4" s="1"/>
  <c r="H382" i="10" l="1"/>
  <c r="I382" i="10" s="1"/>
  <c r="J382" i="10" s="1"/>
  <c r="K301" i="4"/>
  <c r="F302" i="4"/>
  <c r="E302" i="4" s="1"/>
  <c r="I302" i="4"/>
  <c r="D303" i="4" s="1"/>
  <c r="F303" i="4" s="1"/>
  <c r="K382" i="10" l="1"/>
  <c r="K302" i="4"/>
  <c r="K303" i="4" s="1"/>
  <c r="G303" i="4"/>
  <c r="L303" i="4" s="1"/>
  <c r="H383" i="10" l="1"/>
  <c r="I383" i="10" s="1"/>
  <c r="J383" i="10" s="1"/>
  <c r="E303" i="4"/>
  <c r="I303" i="4"/>
  <c r="D304" i="4" s="1"/>
  <c r="F304" i="4" s="1"/>
  <c r="K383" i="10" l="1"/>
  <c r="G304" i="4"/>
  <c r="L304" i="4" s="1"/>
  <c r="K304" i="4"/>
  <c r="H384" i="10" l="1"/>
  <c r="I384" i="10" s="1"/>
  <c r="J384" i="10" s="1"/>
  <c r="E304" i="4"/>
  <c r="I304" i="4"/>
  <c r="D305" i="4" s="1"/>
  <c r="F305" i="4" s="1"/>
  <c r="K384" i="10" l="1"/>
  <c r="G305" i="4"/>
  <c r="L305" i="4" s="1"/>
  <c r="K305" i="4"/>
  <c r="H385" i="10" l="1"/>
  <c r="I385" i="10" s="1"/>
  <c r="J385" i="10" s="1"/>
  <c r="E305" i="4"/>
  <c r="I305" i="4"/>
  <c r="D306" i="4" s="1"/>
  <c r="F306" i="4" s="1"/>
  <c r="K306" i="4" s="1"/>
  <c r="K385" i="10" l="1"/>
  <c r="G306" i="4"/>
  <c r="L306" i="4" s="1"/>
  <c r="H386" i="10" l="1"/>
  <c r="I386" i="10" s="1"/>
  <c r="J386" i="10" s="1"/>
  <c r="I306" i="4"/>
  <c r="D307" i="4" s="1"/>
  <c r="G307" i="4" s="1"/>
  <c r="L307" i="4" s="1"/>
  <c r="E306" i="4"/>
  <c r="K386" i="10" l="1"/>
  <c r="F307" i="4"/>
  <c r="E307" i="4" s="1"/>
  <c r="I307" i="4"/>
  <c r="D308" i="4" s="1"/>
  <c r="F308" i="4" s="1"/>
  <c r="H387" i="10" l="1"/>
  <c r="I387" i="10" s="1"/>
  <c r="J387" i="10" s="1"/>
  <c r="K307" i="4"/>
  <c r="K308" i="4" s="1"/>
  <c r="G308" i="4"/>
  <c r="L308" i="4" s="1"/>
  <c r="K387" i="10" l="1"/>
  <c r="E308" i="4"/>
  <c r="I308" i="4"/>
  <c r="D309" i="4" s="1"/>
  <c r="F309" i="4" s="1"/>
  <c r="K309" i="4" s="1"/>
  <c r="H388" i="10" l="1"/>
  <c r="I388" i="10" s="1"/>
  <c r="J388" i="10" s="1"/>
  <c r="G309" i="4"/>
  <c r="L309" i="4" s="1"/>
  <c r="K388" i="10" l="1"/>
  <c r="I309" i="4"/>
  <c r="D310" i="4" s="1"/>
  <c r="F310" i="4" s="1"/>
  <c r="K310" i="4" s="1"/>
  <c r="E309" i="4"/>
  <c r="H389" i="10" l="1"/>
  <c r="I389" i="10" s="1"/>
  <c r="J389" i="10" s="1"/>
  <c r="G310" i="4"/>
  <c r="L310" i="4" s="1"/>
  <c r="K389" i="10" l="1"/>
  <c r="I310" i="4"/>
  <c r="D311" i="4" s="1"/>
  <c r="F311" i="4" s="1"/>
  <c r="K311" i="4" s="1"/>
  <c r="E310" i="4"/>
  <c r="H390" i="10" l="1"/>
  <c r="I390" i="10" s="1"/>
  <c r="J390" i="10" s="1"/>
  <c r="G311" i="4"/>
  <c r="L311" i="4" s="1"/>
  <c r="K390" i="10" l="1"/>
  <c r="I311" i="4"/>
  <c r="D312" i="4" s="1"/>
  <c r="F312" i="4" s="1"/>
  <c r="K312" i="4" s="1"/>
  <c r="E311" i="4"/>
  <c r="H391" i="10" l="1"/>
  <c r="I391" i="10" s="1"/>
  <c r="J391" i="10" s="1"/>
  <c r="G312" i="4"/>
  <c r="L312" i="4" s="1"/>
  <c r="K391" i="10" l="1"/>
  <c r="E312" i="4"/>
  <c r="I312" i="4"/>
  <c r="D313" i="4" s="1"/>
  <c r="G313" i="4" s="1"/>
  <c r="L313" i="4" s="1"/>
  <c r="H392" i="10" l="1"/>
  <c r="I392" i="10" s="1"/>
  <c r="J392" i="10" s="1"/>
  <c r="F313" i="4"/>
  <c r="E313" i="4" s="1"/>
  <c r="I313" i="4"/>
  <c r="D314" i="4" s="1"/>
  <c r="F314" i="4" s="1"/>
  <c r="K392" i="10" l="1"/>
  <c r="K313" i="4"/>
  <c r="K314" i="4" s="1"/>
  <c r="G314" i="4"/>
  <c r="L314" i="4" s="1"/>
  <c r="H393" i="10" l="1"/>
  <c r="I393" i="10" s="1"/>
  <c r="J393" i="10" s="1"/>
  <c r="I314" i="4"/>
  <c r="D315" i="4" s="1"/>
  <c r="F315" i="4" s="1"/>
  <c r="K315" i="4" s="1"/>
  <c r="E314" i="4"/>
  <c r="G315" i="4" l="1"/>
  <c r="L315" i="4" s="1"/>
  <c r="K393" i="10"/>
  <c r="I315" i="4" l="1"/>
  <c r="D316" i="4" s="1"/>
  <c r="G316" i="4" s="1"/>
  <c r="L316" i="4" s="1"/>
  <c r="E315" i="4"/>
  <c r="H394" i="10"/>
  <c r="I394" i="10" s="1"/>
  <c r="J394" i="10" s="1"/>
  <c r="F316" i="4"/>
  <c r="E316" i="4" s="1"/>
  <c r="I316" i="4"/>
  <c r="D317" i="4" s="1"/>
  <c r="G317" i="4" s="1"/>
  <c r="L317" i="4" s="1"/>
  <c r="K394" i="10" l="1"/>
  <c r="K316" i="4"/>
  <c r="F317" i="4"/>
  <c r="I317" i="4"/>
  <c r="D318" i="4" s="1"/>
  <c r="H395" i="10" l="1"/>
  <c r="I395" i="10" s="1"/>
  <c r="J395" i="10" s="1"/>
  <c r="K317" i="4"/>
  <c r="E317" i="4"/>
  <c r="F318" i="4"/>
  <c r="G318" i="4"/>
  <c r="L318" i="4" s="1"/>
  <c r="K395" i="10" l="1"/>
  <c r="I318" i="4"/>
  <c r="D319" i="4" s="1"/>
  <c r="E318" i="4"/>
  <c r="K318" i="4"/>
  <c r="H396" i="10" l="1"/>
  <c r="I396" i="10" s="1"/>
  <c r="J396" i="10" s="1"/>
  <c r="G319" i="4"/>
  <c r="L319" i="4" s="1"/>
  <c r="F319" i="4"/>
  <c r="K396" i="10" l="1"/>
  <c r="I319" i="4"/>
  <c r="D320" i="4" s="1"/>
  <c r="G320" i="4" s="1"/>
  <c r="L320" i="4" s="1"/>
  <c r="E319" i="4"/>
  <c r="K319" i="4"/>
  <c r="H397" i="10" l="1"/>
  <c r="I397" i="10" s="1"/>
  <c r="J397" i="10" s="1"/>
  <c r="F320" i="4"/>
  <c r="E320" i="4" s="1"/>
  <c r="I320" i="4"/>
  <c r="D321" i="4" s="1"/>
  <c r="G321" i="4" s="1"/>
  <c r="L321" i="4" s="1"/>
  <c r="K397" i="10" l="1"/>
  <c r="K320" i="4"/>
  <c r="F321" i="4"/>
  <c r="E321" i="4" s="1"/>
  <c r="I321" i="4"/>
  <c r="D322" i="4" s="1"/>
  <c r="F322" i="4" s="1"/>
  <c r="H398" i="10" l="1"/>
  <c r="I398" i="10" s="1"/>
  <c r="J398" i="10" s="1"/>
  <c r="K321" i="4"/>
  <c r="K322" i="4" s="1"/>
  <c r="G322" i="4"/>
  <c r="L322" i="4" s="1"/>
  <c r="K398" i="10" l="1"/>
  <c r="I322" i="4"/>
  <c r="D323" i="4" s="1"/>
  <c r="G323" i="4" s="1"/>
  <c r="L323" i="4" s="1"/>
  <c r="E322" i="4"/>
  <c r="H399" i="10" l="1"/>
  <c r="I399" i="10" s="1"/>
  <c r="J399" i="10" s="1"/>
  <c r="F323" i="4"/>
  <c r="E323" i="4" s="1"/>
  <c r="I323" i="4"/>
  <c r="D324" i="4" s="1"/>
  <c r="G324" i="4" s="1"/>
  <c r="L324" i="4" s="1"/>
  <c r="K399" i="10" l="1"/>
  <c r="K323" i="4"/>
  <c r="F324" i="4"/>
  <c r="E324" i="4" s="1"/>
  <c r="I324" i="4"/>
  <c r="D325" i="4" s="1"/>
  <c r="F325" i="4" s="1"/>
  <c r="H400" i="10" l="1"/>
  <c r="I400" i="10" s="1"/>
  <c r="J400" i="10" s="1"/>
  <c r="K324" i="4"/>
  <c r="K325" i="4" s="1"/>
  <c r="G325" i="4"/>
  <c r="I325" i="4" s="1"/>
  <c r="D326" i="4" s="1"/>
  <c r="G326" i="4" s="1"/>
  <c r="I326" i="4" s="1"/>
  <c r="D327" i="4" s="1"/>
  <c r="K400" i="10" l="1"/>
  <c r="L325" i="4"/>
  <c r="L326" i="4" s="1"/>
  <c r="F326" i="4"/>
  <c r="K326" i="4" s="1"/>
  <c r="E325" i="4"/>
  <c r="G327" i="4"/>
  <c r="I327" i="4" s="1"/>
  <c r="D328" i="4" s="1"/>
  <c r="F327" i="4"/>
  <c r="H401" i="10" l="1"/>
  <c r="I401" i="10" s="1"/>
  <c r="J401" i="10" s="1"/>
  <c r="E326" i="4"/>
  <c r="G328" i="4"/>
  <c r="I328" i="4" s="1"/>
  <c r="D329" i="4" s="1"/>
  <c r="F328" i="4"/>
  <c r="E327" i="4"/>
  <c r="K327" i="4"/>
  <c r="L327" i="4"/>
  <c r="K401" i="10" l="1"/>
  <c r="L328" i="4"/>
  <c r="K328" i="4"/>
  <c r="E328" i="4"/>
  <c r="G329" i="4"/>
  <c r="I329" i="4" s="1"/>
  <c r="D330" i="4" s="1"/>
  <c r="F329" i="4"/>
  <c r="H402" i="10" l="1"/>
  <c r="I402" i="10" s="1"/>
  <c r="J402" i="10" s="1"/>
  <c r="L329" i="4"/>
  <c r="G330" i="4"/>
  <c r="I330" i="4" s="1"/>
  <c r="D331" i="4" s="1"/>
  <c r="F330" i="4"/>
  <c r="K329" i="4"/>
  <c r="E329" i="4"/>
  <c r="K402" i="10" l="1"/>
  <c r="K330" i="4"/>
  <c r="E330" i="4"/>
  <c r="F331" i="4"/>
  <c r="G331" i="4"/>
  <c r="I331" i="4" s="1"/>
  <c r="D332" i="4" s="1"/>
  <c r="L330" i="4"/>
  <c r="H403" i="10" l="1"/>
  <c r="I403" i="10" s="1"/>
  <c r="J403" i="10" s="1"/>
  <c r="F332" i="4"/>
  <c r="G332" i="4"/>
  <c r="I332" i="4" s="1"/>
  <c r="D333" i="4" s="1"/>
  <c r="K331" i="4"/>
  <c r="E331" i="4"/>
  <c r="L331" i="4"/>
  <c r="K403" i="10" l="1"/>
  <c r="G333" i="4"/>
  <c r="I333" i="4" s="1"/>
  <c r="D334" i="4" s="1"/>
  <c r="F333" i="4"/>
  <c r="L332" i="4"/>
  <c r="K332" i="4"/>
  <c r="E332" i="4"/>
  <c r="H404" i="10" l="1"/>
  <c r="I404" i="10" s="1"/>
  <c r="J404" i="10" s="1"/>
  <c r="L333" i="4"/>
  <c r="K333" i="4"/>
  <c r="E333" i="4"/>
  <c r="G334" i="4"/>
  <c r="I334" i="4" s="1"/>
  <c r="D335" i="4" s="1"/>
  <c r="F334" i="4"/>
  <c r="K404" i="10" l="1"/>
  <c r="F335" i="4"/>
  <c r="G335" i="4"/>
  <c r="I335" i="4" s="1"/>
  <c r="D336" i="4" s="1"/>
  <c r="E334" i="4"/>
  <c r="K334" i="4"/>
  <c r="L334" i="4"/>
  <c r="H405" i="10" l="1"/>
  <c r="I405" i="10" s="1"/>
  <c r="J405" i="10" s="1"/>
  <c r="G336" i="4"/>
  <c r="I336" i="4" s="1"/>
  <c r="D337" i="4" s="1"/>
  <c r="F336" i="4"/>
  <c r="L335" i="4"/>
  <c r="E335" i="4"/>
  <c r="K335" i="4"/>
  <c r="K405" i="10" l="1"/>
  <c r="L336" i="4"/>
  <c r="E336" i="4"/>
  <c r="K336" i="4"/>
  <c r="G337" i="4"/>
  <c r="F337" i="4"/>
  <c r="H406" i="10" l="1"/>
  <c r="I406" i="10" s="1"/>
  <c r="J406" i="10" s="1"/>
  <c r="L337" i="4"/>
  <c r="I337" i="4"/>
  <c r="D338" i="4" s="1"/>
  <c r="K337" i="4"/>
  <c r="E337" i="4"/>
  <c r="K406" i="10" l="1"/>
  <c r="G338" i="4"/>
  <c r="L338" i="4" s="1"/>
  <c r="F338" i="4"/>
  <c r="H407" i="10" l="1"/>
  <c r="I407" i="10" s="1"/>
  <c r="J407" i="10" s="1"/>
  <c r="I338" i="4"/>
  <c r="D339" i="4" s="1"/>
  <c r="F339" i="4" s="1"/>
  <c r="E338" i="4"/>
  <c r="K338" i="4"/>
  <c r="K407" i="10" l="1"/>
  <c r="G339" i="4"/>
  <c r="L339" i="4" s="1"/>
  <c r="K339" i="4"/>
  <c r="H408" i="10" l="1"/>
  <c r="I408" i="10" s="1"/>
  <c r="J408" i="10" s="1"/>
  <c r="E339" i="4"/>
  <c r="I339" i="4"/>
  <c r="D340" i="4" s="1"/>
  <c r="G340" i="4" s="1"/>
  <c r="L340" i="4" s="1"/>
  <c r="K408" i="10" l="1"/>
  <c r="F340" i="4"/>
  <c r="E340" i="4" s="1"/>
  <c r="I340" i="4"/>
  <c r="D341" i="4" s="1"/>
  <c r="F341" i="4" s="1"/>
  <c r="H409" i="10" l="1"/>
  <c r="I409" i="10" s="1"/>
  <c r="J409" i="10" s="1"/>
  <c r="K340" i="4"/>
  <c r="K341" i="4" s="1"/>
  <c r="G341" i="4"/>
  <c r="L341" i="4" s="1"/>
  <c r="K409" i="10" l="1"/>
  <c r="E341" i="4"/>
  <c r="I341" i="4"/>
  <c r="D342" i="4" s="1"/>
  <c r="F342" i="4" s="1"/>
  <c r="H410" i="10" l="1"/>
  <c r="I410" i="10" s="1"/>
  <c r="J410" i="10" s="1"/>
  <c r="G342" i="4"/>
  <c r="L342" i="4" s="1"/>
  <c r="K342" i="4"/>
  <c r="K410" i="10" l="1"/>
  <c r="E342" i="4"/>
  <c r="I342" i="4"/>
  <c r="D343" i="4" s="1"/>
  <c r="F343" i="4" s="1"/>
  <c r="K343" i="4" s="1"/>
  <c r="H411" i="10" l="1"/>
  <c r="I411" i="10" s="1"/>
  <c r="J411" i="10" s="1"/>
  <c r="G343" i="4"/>
  <c r="L343" i="4" s="1"/>
  <c r="K411" i="10" l="1"/>
  <c r="I343" i="4"/>
  <c r="D344" i="4" s="1"/>
  <c r="F344" i="4" s="1"/>
  <c r="K344" i="4" s="1"/>
  <c r="E343" i="4"/>
  <c r="H412" i="10" l="1"/>
  <c r="I412" i="10" s="1"/>
  <c r="J412" i="10" s="1"/>
  <c r="G344" i="4"/>
  <c r="L344" i="4" s="1"/>
  <c r="K412" i="10" l="1"/>
  <c r="E344" i="4"/>
  <c r="I344" i="4"/>
  <c r="D345" i="4" s="1"/>
  <c r="F345" i="4" s="1"/>
  <c r="K345" i="4" s="1"/>
  <c r="H413" i="10" l="1"/>
  <c r="I413" i="10" s="1"/>
  <c r="J413" i="10" s="1"/>
  <c r="G345" i="4"/>
  <c r="L345" i="4" s="1"/>
  <c r="K413" i="10" l="1"/>
  <c r="I345" i="4"/>
  <c r="D346" i="4" s="1"/>
  <c r="F346" i="4" s="1"/>
  <c r="K346" i="4" s="1"/>
  <c r="E345" i="4"/>
  <c r="H414" i="10" l="1"/>
  <c r="I414" i="10" s="1"/>
  <c r="J414" i="10" s="1"/>
  <c r="G346" i="4"/>
  <c r="I346" i="4" s="1"/>
  <c r="D347" i="4" s="1"/>
  <c r="F347" i="4" s="1"/>
  <c r="K414" i="10" l="1"/>
  <c r="G347" i="4"/>
  <c r="I347" i="4" s="1"/>
  <c r="D348" i="4" s="1"/>
  <c r="F348" i="4" s="1"/>
  <c r="L346" i="4"/>
  <c r="E346" i="4"/>
  <c r="K347" i="4"/>
  <c r="H415" i="10" l="1"/>
  <c r="I415" i="10" s="1"/>
  <c r="J415" i="10" s="1"/>
  <c r="E347" i="4"/>
  <c r="G348" i="4"/>
  <c r="E348" i="4" s="1"/>
  <c r="L347" i="4"/>
  <c r="K348" i="4"/>
  <c r="K415" i="10" l="1"/>
  <c r="I348" i="4"/>
  <c r="D349" i="4" s="1"/>
  <c r="G349" i="4" s="1"/>
  <c r="L348" i="4"/>
  <c r="H416" i="10" l="1"/>
  <c r="I416" i="10" s="1"/>
  <c r="J416" i="10" s="1"/>
  <c r="F349" i="4"/>
  <c r="E349" i="4" s="1"/>
  <c r="L349" i="4"/>
  <c r="I349" i="4"/>
  <c r="D350" i="4" s="1"/>
  <c r="F350" i="4" s="1"/>
  <c r="K349" i="4" l="1"/>
  <c r="K416" i="10"/>
  <c r="G350" i="4"/>
  <c r="L350" i="4" s="1"/>
  <c r="K350" i="4"/>
  <c r="H417" i="10" l="1"/>
  <c r="I417" i="10" s="1"/>
  <c r="J417" i="10" s="1"/>
  <c r="E350" i="4"/>
  <c r="I350" i="4"/>
  <c r="D351" i="4" s="1"/>
  <c r="G351" i="4" s="1"/>
  <c r="L351" i="4" s="1"/>
  <c r="K417" i="10" l="1"/>
  <c r="F351" i="4"/>
  <c r="E351" i="4" s="1"/>
  <c r="I351" i="4"/>
  <c r="D352" i="4" s="1"/>
  <c r="F352" i="4" s="1"/>
  <c r="H418" i="10" l="1"/>
  <c r="I418" i="10" s="1"/>
  <c r="J418" i="10" s="1"/>
  <c r="K351" i="4"/>
  <c r="K352" i="4" s="1"/>
  <c r="G352" i="4"/>
  <c r="L352" i="4" s="1"/>
  <c r="K418" i="10" l="1"/>
  <c r="I352" i="4"/>
  <c r="D353" i="4" s="1"/>
  <c r="F353" i="4" s="1"/>
  <c r="E352" i="4"/>
  <c r="H419" i="10" l="1"/>
  <c r="I419" i="10" s="1"/>
  <c r="J419" i="10" s="1"/>
  <c r="G353" i="4"/>
  <c r="L353" i="4" s="1"/>
  <c r="K353" i="4"/>
  <c r="K419" i="10" l="1"/>
  <c r="E353" i="4"/>
  <c r="I353" i="4"/>
  <c r="D354" i="4" s="1"/>
  <c r="G354" i="4" s="1"/>
  <c r="L354" i="4" s="1"/>
  <c r="B18" i="10" l="1" a="1"/>
  <c r="B18" i="10" s="1"/>
  <c r="H420" i="10"/>
  <c r="I420" i="10" s="1"/>
  <c r="J420" i="10" s="1"/>
  <c r="K420" i="10" s="1"/>
  <c r="F354" i="4"/>
  <c r="E354" i="4" s="1"/>
  <c r="I354" i="4"/>
  <c r="D355" i="4" s="1"/>
  <c r="F355" i="4" s="1"/>
  <c r="K354" i="4" l="1"/>
  <c r="K355" i="4" s="1"/>
  <c r="G355" i="4"/>
  <c r="L355" i="4" s="1"/>
  <c r="E355" i="4" l="1"/>
  <c r="I355" i="4"/>
  <c r="D356" i="4" s="1"/>
  <c r="G356" i="4" s="1"/>
  <c r="L356" i="4" s="1"/>
  <c r="F356" i="4" l="1"/>
  <c r="E356" i="4" s="1"/>
  <c r="I356" i="4"/>
  <c r="D357" i="4" s="1"/>
  <c r="F357" i="4" s="1"/>
  <c r="K356" i="4" l="1"/>
  <c r="K357" i="4" s="1"/>
  <c r="G357" i="4"/>
  <c r="I357" i="4" s="1"/>
  <c r="D358" i="4" s="1"/>
  <c r="F358" i="4" s="1"/>
  <c r="E357" i="4" l="1"/>
  <c r="L357" i="4"/>
  <c r="G358" i="4"/>
  <c r="I358" i="4" s="1"/>
  <c r="D359" i="4" s="1"/>
  <c r="G359" i="4" s="1"/>
  <c r="K358" i="4"/>
  <c r="E358" i="4" l="1"/>
  <c r="F359" i="4"/>
  <c r="K359" i="4" s="1"/>
  <c r="L358" i="4"/>
  <c r="L359" i="4" s="1"/>
  <c r="I359" i="4"/>
  <c r="D360" i="4" s="1"/>
  <c r="G360" i="4" s="1"/>
  <c r="E359" i="4" l="1"/>
  <c r="L360" i="4"/>
  <c r="F360" i="4"/>
  <c r="K360" i="4" s="1"/>
  <c r="I360" i="4"/>
  <c r="D361" i="4" s="1"/>
  <c r="G361" i="4" s="1"/>
  <c r="I361" i="4" s="1"/>
  <c r="D362" i="4" s="1"/>
  <c r="E360" i="4" l="1"/>
  <c r="F361" i="4"/>
  <c r="K361" i="4" s="1"/>
  <c r="G362" i="4"/>
  <c r="I362" i="4" s="1"/>
  <c r="D363" i="4" s="1"/>
  <c r="F362" i="4"/>
  <c r="L361" i="4"/>
  <c r="E361" i="4" l="1"/>
  <c r="L362" i="4"/>
  <c r="K362" i="4"/>
  <c r="E362" i="4"/>
  <c r="G363" i="4"/>
  <c r="I363" i="4" s="1"/>
  <c r="D364" i="4" s="1"/>
  <c r="F363" i="4"/>
  <c r="L363" i="4" l="1"/>
  <c r="F364" i="4"/>
  <c r="G364" i="4"/>
  <c r="E363" i="4"/>
  <c r="K363" i="4"/>
  <c r="L364" i="4" l="1"/>
  <c r="I364" i="4"/>
  <c r="D365" i="4" s="1"/>
  <c r="F365" i="4" s="1"/>
  <c r="K364" i="4"/>
  <c r="E364" i="4"/>
  <c r="G365" i="4" l="1"/>
  <c r="L365" i="4" s="1"/>
  <c r="K365" i="4"/>
  <c r="E365" i="4" l="1"/>
  <c r="I365" i="4"/>
  <c r="D366" i="4" s="1"/>
  <c r="F366" i="4" s="1"/>
  <c r="G366" i="4" l="1"/>
  <c r="L366" i="4" s="1"/>
  <c r="K366" i="4"/>
  <c r="J11" i="6"/>
  <c r="D12" i="6" s="1"/>
  <c r="G12" i="6" s="1"/>
  <c r="E366" i="4" l="1"/>
  <c r="I366" i="4"/>
  <c r="D367" i="4" s="1"/>
  <c r="G367" i="4" s="1"/>
  <c r="L367" i="4" s="1"/>
  <c r="F12" i="6"/>
  <c r="L12" i="6" s="1"/>
  <c r="F367" i="4" l="1"/>
  <c r="K367" i="4" s="1"/>
  <c r="I367" i="4"/>
  <c r="D368" i="4" s="1"/>
  <c r="F368" i="4" s="1"/>
  <c r="E12" i="6"/>
  <c r="I12" i="6" s="1"/>
  <c r="E367" i="4" l="1"/>
  <c r="M12" i="6"/>
  <c r="G368" i="4"/>
  <c r="L368" i="4" s="1"/>
  <c r="K368" i="4"/>
  <c r="I368" i="4" l="1"/>
  <c r="D369" i="4" s="1"/>
  <c r="G369" i="4" s="1"/>
  <c r="J12" i="6"/>
  <c r="D13" i="6" s="1"/>
  <c r="F13" i="6" s="1"/>
  <c r="L13" i="6" s="1"/>
  <c r="E368" i="4"/>
  <c r="F369" i="4" l="1"/>
  <c r="K369" i="4" s="1"/>
  <c r="L5" i="4" s="1"/>
  <c r="G13" i="6"/>
  <c r="E13" i="6" s="1"/>
  <c r="I13" i="6" s="1"/>
  <c r="I369" i="4"/>
  <c r="L369" i="4"/>
  <c r="L3" i="4" s="1"/>
  <c r="E369" i="4" l="1"/>
  <c r="J13" i="6"/>
  <c r="D14" i="6" s="1"/>
  <c r="F14" i="6" l="1"/>
  <c r="L14" i="6" s="1"/>
  <c r="G14" i="6"/>
  <c r="M13" i="6"/>
  <c r="E14" i="6" l="1"/>
  <c r="I14" i="6" s="1"/>
  <c r="I265" i="1" l="1"/>
  <c r="I266" i="1" l="1"/>
  <c r="I267" i="1" l="1"/>
  <c r="I268" i="1" l="1"/>
  <c r="I269" i="1" l="1"/>
  <c r="I270" i="1" l="1"/>
  <c r="I272" i="1" l="1"/>
  <c r="I273" i="1" l="1"/>
  <c r="M14" i="6" l="1"/>
  <c r="J14" i="6"/>
  <c r="D15" i="6" s="1"/>
  <c r="G15" i="6" l="1"/>
  <c r="F15" i="6"/>
  <c r="L15" i="6" l="1"/>
  <c r="E15" i="6"/>
  <c r="I15" i="6" s="1"/>
  <c r="M15" i="6" l="1"/>
  <c r="J15" i="6" l="1"/>
  <c r="D16" i="6" s="1"/>
  <c r="F16" i="6" s="1"/>
  <c r="G16" i="6" l="1"/>
  <c r="E16" i="6" s="1"/>
  <c r="I16" i="6" s="1"/>
  <c r="L16" i="6"/>
  <c r="M16" i="6" l="1"/>
  <c r="J16" i="6" l="1"/>
  <c r="D17" i="6" s="1"/>
  <c r="G17" i="6" s="1"/>
  <c r="F17" i="6" l="1"/>
  <c r="L17" i="6" s="1"/>
  <c r="E17" i="6" l="1"/>
  <c r="I17" i="6" s="1"/>
  <c r="M17" i="6" s="1"/>
  <c r="J17" i="6" l="1"/>
  <c r="D18" i="6" s="1"/>
  <c r="F18" i="6" s="1"/>
  <c r="G18" i="6" l="1"/>
  <c r="E18" i="6" s="1"/>
  <c r="I18" i="6" s="1"/>
  <c r="L18" i="6"/>
  <c r="M18" i="6" l="1"/>
  <c r="J18" i="6" l="1"/>
  <c r="D19" i="6" s="1"/>
  <c r="G19" i="6" s="1"/>
  <c r="F19" i="6" l="1"/>
  <c r="L19" i="6" s="1"/>
  <c r="E19" i="6" l="1"/>
  <c r="I19" i="6" s="1"/>
  <c r="J19" i="6" s="1"/>
  <c r="D20" i="6" s="1"/>
  <c r="G20" i="6" l="1"/>
  <c r="F20" i="6"/>
  <c r="M19" i="6"/>
  <c r="E20" i="6" l="1"/>
  <c r="I20" i="6" s="1"/>
  <c r="M20" i="6" s="1"/>
  <c r="L20" i="6"/>
  <c r="J20" i="6" l="1"/>
  <c r="D21" i="6" s="1"/>
  <c r="G21" i="6" s="1"/>
  <c r="F21" i="6" l="1"/>
  <c r="L21" i="6" s="1"/>
  <c r="E21" i="6" l="1"/>
  <c r="I21" i="6" s="1"/>
  <c r="J21" i="6" s="1"/>
  <c r="D22" i="6" s="1"/>
  <c r="G22" i="6" l="1"/>
  <c r="F22" i="6"/>
  <c r="L22" i="6" s="1"/>
  <c r="M21" i="6"/>
  <c r="E22" i="6" l="1"/>
  <c r="I22" i="6" s="1"/>
  <c r="J22" i="6" s="1"/>
  <c r="D23" i="6" s="1"/>
  <c r="F23" i="6" s="1"/>
  <c r="L23" i="6" s="1"/>
  <c r="G23" i="6" l="1"/>
  <c r="E23" i="6" s="1"/>
  <c r="I23" i="6" s="1"/>
  <c r="M22" i="6"/>
  <c r="J23" i="6" l="1"/>
  <c r="D24" i="6" s="1"/>
  <c r="G24" i="6" s="1"/>
  <c r="F24" i="6" l="1"/>
  <c r="L24" i="6" s="1"/>
  <c r="M23" i="6"/>
  <c r="E24" i="6" l="1"/>
  <c r="I24" i="6" s="1"/>
  <c r="J24" i="6" s="1"/>
  <c r="D25" i="6" s="1"/>
  <c r="G25" i="6" l="1"/>
  <c r="F25" i="6"/>
  <c r="M24" i="6"/>
  <c r="L25" i="6" l="1"/>
  <c r="E25" i="6"/>
  <c r="I25" i="6" s="1"/>
  <c r="M25" i="6" l="1"/>
  <c r="J25" i="6" l="1"/>
  <c r="D26" i="6" s="1"/>
  <c r="G26" i="6" l="1"/>
  <c r="F26" i="6"/>
  <c r="L26" i="6" l="1"/>
  <c r="E26" i="6"/>
  <c r="I26" i="6" s="1"/>
  <c r="M26" i="6" l="1"/>
  <c r="J26" i="6" l="1"/>
  <c r="D27" i="6" s="1"/>
  <c r="G27" i="6" l="1"/>
  <c r="F27" i="6"/>
  <c r="E27" i="6" l="1"/>
  <c r="I27" i="6" s="1"/>
  <c r="L27" i="6"/>
  <c r="J27" i="6" l="1"/>
  <c r="D28" i="6" s="1"/>
  <c r="F28" i="6" l="1"/>
  <c r="G28" i="6"/>
  <c r="M27" i="6"/>
  <c r="L28" i="6" l="1"/>
  <c r="E28" i="6"/>
  <c r="I28" i="6" s="1"/>
  <c r="M28" i="6" l="1"/>
  <c r="J28" i="6" l="1"/>
  <c r="D29" i="6" s="1"/>
  <c r="F29" i="6" l="1"/>
  <c r="G29" i="6"/>
  <c r="E29" i="6" l="1"/>
  <c r="I29" i="6" s="1"/>
  <c r="L29" i="6"/>
  <c r="M29" i="6" l="1"/>
  <c r="J29" i="6" l="1"/>
  <c r="D30" i="6" s="1"/>
  <c r="G30" i="6" l="1"/>
  <c r="F30" i="6"/>
  <c r="L30" i="6" l="1"/>
  <c r="E30" i="6"/>
  <c r="I30" i="6" s="1"/>
  <c r="M30" i="6" l="1"/>
  <c r="J30" i="6" l="1"/>
  <c r="D31" i="6" s="1"/>
  <c r="G31" i="6" l="1"/>
  <c r="F31" i="6"/>
  <c r="L31" i="6" l="1"/>
  <c r="E31" i="6"/>
  <c r="I31" i="6" s="1"/>
  <c r="M31" i="6" l="1"/>
  <c r="J31" i="6" l="1"/>
  <c r="D32" i="6" s="1"/>
  <c r="G32" i="6" l="1"/>
  <c r="F32" i="6"/>
  <c r="L32" i="6" l="1"/>
  <c r="E32" i="6"/>
  <c r="I32" i="6" s="1"/>
  <c r="M32" i="6" l="1"/>
  <c r="J32" i="6" l="1"/>
  <c r="D33" i="6" s="1"/>
  <c r="G33" i="6" l="1"/>
  <c r="F33" i="6"/>
  <c r="E33" i="6" l="1"/>
  <c r="I33" i="6" s="1"/>
  <c r="L33" i="6"/>
  <c r="M33" i="6" l="1"/>
  <c r="J33" i="6" l="1"/>
  <c r="D34" i="6" s="1"/>
  <c r="F34" i="6" l="1"/>
  <c r="G34" i="6"/>
  <c r="L34" i="6" l="1"/>
  <c r="E34" i="6"/>
  <c r="I34" i="6" s="1"/>
  <c r="M34" i="6" l="1"/>
  <c r="J34" i="6" l="1"/>
  <c r="D35" i="6" s="1"/>
  <c r="G35" i="6" l="1"/>
  <c r="F35" i="6"/>
  <c r="E35" i="6" l="1"/>
  <c r="I35" i="6" s="1"/>
  <c r="L35" i="6"/>
  <c r="M35" i="6" l="1"/>
  <c r="J35" i="6" l="1"/>
  <c r="D36" i="6" s="1"/>
  <c r="F36" i="6" l="1"/>
  <c r="G36" i="6"/>
  <c r="L36" i="6" l="1"/>
  <c r="E36" i="6"/>
  <c r="I36" i="6" s="1"/>
  <c r="M36" i="6" l="1"/>
  <c r="J36" i="6" l="1"/>
  <c r="D37" i="6" s="1"/>
  <c r="G37" i="6" l="1"/>
  <c r="F37" i="6"/>
  <c r="E37" i="6" l="1"/>
  <c r="I37" i="6" s="1"/>
  <c r="L37" i="6"/>
  <c r="M37" i="6" l="1"/>
  <c r="J37" i="6" l="1"/>
  <c r="D38" i="6" s="1"/>
  <c r="F38" i="6" l="1"/>
  <c r="G38" i="6"/>
  <c r="L38" i="6" l="1"/>
  <c r="E38" i="6"/>
  <c r="I38" i="6" s="1"/>
  <c r="M38" i="6" l="1"/>
  <c r="J38" i="6" l="1"/>
  <c r="D39" i="6" s="1"/>
  <c r="G39" i="6" l="1"/>
  <c r="F39" i="6"/>
  <c r="L39" i="6" l="1"/>
  <c r="E39" i="6"/>
  <c r="I39" i="6" s="1"/>
  <c r="M39" i="6" l="1"/>
  <c r="J39" i="6" l="1"/>
  <c r="D40" i="6" s="1"/>
  <c r="G40" i="6" l="1"/>
  <c r="F40" i="6"/>
  <c r="L40" i="6" l="1"/>
  <c r="E40" i="6"/>
  <c r="I40" i="6" s="1"/>
  <c r="M40" i="6" l="1"/>
  <c r="J40" i="6" l="1"/>
  <c r="D41" i="6" s="1"/>
  <c r="G41" i="6" l="1"/>
  <c r="F41" i="6"/>
  <c r="E41" i="6" l="1"/>
  <c r="I41" i="6" s="1"/>
  <c r="L41" i="6"/>
  <c r="M41" i="6" l="1"/>
  <c r="J41" i="6" l="1"/>
  <c r="D42" i="6" s="1"/>
  <c r="F42" i="6" l="1"/>
  <c r="G42" i="6"/>
  <c r="E42" i="6" l="1"/>
  <c r="I42" i="6" s="1"/>
  <c r="L42" i="6"/>
  <c r="M42" i="6" l="1"/>
  <c r="J42" i="6" l="1"/>
  <c r="D43" i="6" s="1"/>
  <c r="G43" i="6" l="1"/>
  <c r="F43" i="6"/>
  <c r="L43" i="6" l="1"/>
  <c r="E43" i="6"/>
  <c r="I43" i="6" s="1"/>
  <c r="M43" i="6" l="1"/>
  <c r="J43" i="6" l="1"/>
  <c r="D44" i="6" s="1"/>
  <c r="F44" i="6" l="1"/>
  <c r="G44" i="6"/>
  <c r="L44" i="6" l="1"/>
  <c r="E44" i="6"/>
  <c r="I44" i="6" s="1"/>
  <c r="M44" i="6" l="1"/>
  <c r="J44" i="6" l="1"/>
  <c r="D45" i="6" s="1"/>
  <c r="G45" i="6" l="1"/>
  <c r="F45" i="6"/>
  <c r="E45" i="6" l="1"/>
  <c r="I45" i="6" s="1"/>
  <c r="L45" i="6"/>
  <c r="M45" i="6" l="1"/>
  <c r="J45" i="6" l="1"/>
  <c r="D46" i="6" s="1"/>
  <c r="F46" i="6" l="1"/>
  <c r="G46" i="6"/>
  <c r="E46" i="6" l="1"/>
  <c r="I46" i="6" s="1"/>
  <c r="L46" i="6"/>
  <c r="M46" i="6" l="1"/>
  <c r="J46" i="6" l="1"/>
  <c r="D47" i="6" s="1"/>
  <c r="G47" i="6" l="1"/>
  <c r="F47" i="6"/>
  <c r="L47" i="6" l="1"/>
  <c r="E47" i="6"/>
  <c r="I47" i="6" s="1"/>
  <c r="M47" i="6" l="1"/>
  <c r="J47" i="6" l="1"/>
  <c r="D48" i="6" s="1"/>
  <c r="F48" i="6" l="1"/>
  <c r="G48" i="6"/>
  <c r="L48" i="6" l="1"/>
  <c r="E48" i="6"/>
  <c r="I48" i="6" s="1"/>
  <c r="M48" i="6" l="1"/>
  <c r="J48" i="6" l="1"/>
  <c r="D49" i="6" s="1"/>
  <c r="F49" i="6" l="1"/>
  <c r="G49" i="6"/>
  <c r="E49" i="6" l="1"/>
  <c r="I49" i="6" s="1"/>
  <c r="L49" i="6"/>
  <c r="M49" i="6" l="1"/>
  <c r="J49" i="6" l="1"/>
  <c r="D50" i="6" s="1"/>
  <c r="F50" i="6" l="1"/>
  <c r="G50" i="6"/>
  <c r="L50" i="6" l="1"/>
  <c r="E50" i="6"/>
  <c r="I50" i="6" s="1"/>
  <c r="M50" i="6" l="1"/>
  <c r="J50" i="6" l="1"/>
  <c r="D51" i="6" s="1"/>
  <c r="G51" i="6" l="1"/>
  <c r="F51" i="6"/>
  <c r="L51" i="6" l="1"/>
  <c r="E51" i="6"/>
  <c r="I51" i="6" s="1"/>
  <c r="M51" i="6" l="1"/>
  <c r="J51" i="6" l="1"/>
  <c r="D52" i="6" s="1"/>
  <c r="F52" i="6" l="1"/>
  <c r="G52" i="6"/>
  <c r="E52" i="6" l="1"/>
  <c r="I52" i="6" s="1"/>
  <c r="L52" i="6"/>
  <c r="M52" i="6" l="1"/>
  <c r="J52" i="6" l="1"/>
  <c r="D53" i="6" s="1"/>
  <c r="G53" i="6" l="1"/>
  <c r="F53" i="6"/>
  <c r="L53" i="6" l="1"/>
  <c r="E53" i="6"/>
  <c r="I53" i="6" s="1"/>
  <c r="M53" i="6" l="1"/>
  <c r="J53" i="6" l="1"/>
  <c r="D54" i="6" s="1"/>
  <c r="F54" i="6" l="1"/>
  <c r="G54" i="6"/>
  <c r="E54" i="6" l="1"/>
  <c r="I54" i="6" s="1"/>
  <c r="L54" i="6"/>
  <c r="M54" i="6" l="1"/>
  <c r="J54" i="6" l="1"/>
  <c r="D55" i="6" s="1"/>
  <c r="F55" i="6" l="1"/>
  <c r="G55" i="6"/>
  <c r="E55" i="6" l="1"/>
  <c r="I55" i="6" s="1"/>
  <c r="L55" i="6"/>
  <c r="M55" i="6" l="1"/>
  <c r="J55" i="6" l="1"/>
  <c r="D56" i="6" s="1"/>
  <c r="F56" i="6" l="1"/>
  <c r="G56" i="6"/>
  <c r="L56" i="6" l="1"/>
  <c r="E56" i="6"/>
  <c r="I56" i="6" s="1"/>
  <c r="M56" i="6" l="1"/>
  <c r="J56" i="6" l="1"/>
  <c r="D57" i="6" s="1"/>
  <c r="G57" i="6" l="1"/>
  <c r="F57" i="6"/>
  <c r="L57" i="6" l="1"/>
  <c r="E57" i="6"/>
  <c r="I57" i="6" s="1"/>
  <c r="M57" i="6" l="1"/>
  <c r="J57" i="6" l="1"/>
  <c r="D58" i="6" s="1"/>
  <c r="F58" i="6" l="1"/>
  <c r="G58" i="6"/>
  <c r="E58" i="6" l="1"/>
  <c r="I58" i="6" s="1"/>
  <c r="L58" i="6"/>
  <c r="J58" i="6" l="1"/>
  <c r="D59" i="6" s="1"/>
  <c r="F59" i="6" l="1"/>
  <c r="G59" i="6"/>
  <c r="M58" i="6"/>
  <c r="L59" i="6" l="1"/>
  <c r="E59" i="6"/>
  <c r="I59" i="6" s="1"/>
  <c r="M59" i="6" l="1"/>
  <c r="J59" i="6" l="1"/>
  <c r="D60" i="6" s="1"/>
  <c r="F60" i="6" l="1"/>
  <c r="G60" i="6"/>
  <c r="L60" i="6" l="1"/>
  <c r="E60" i="6"/>
  <c r="I60" i="6" s="1"/>
  <c r="J60" i="6" l="1"/>
  <c r="D61" i="6" s="1"/>
  <c r="G61" i="6" l="1"/>
  <c r="F61" i="6"/>
  <c r="M60" i="6"/>
  <c r="L61" i="6" l="1"/>
  <c r="E61" i="6"/>
  <c r="I61" i="6" s="1"/>
  <c r="J61" i="6" l="1"/>
  <c r="D62" i="6" s="1"/>
  <c r="G62" i="6" l="1"/>
  <c r="F62" i="6"/>
  <c r="M61" i="6"/>
  <c r="L62" i="6" l="1"/>
  <c r="E62" i="6"/>
  <c r="I62" i="6" s="1"/>
  <c r="J62" i="6" l="1"/>
  <c r="D63" i="6" s="1"/>
  <c r="F63" i="6" l="1"/>
  <c r="G63" i="6"/>
  <c r="M62" i="6"/>
  <c r="L63" i="6" l="1"/>
  <c r="E63" i="6"/>
  <c r="I63" i="6" s="1"/>
  <c r="J63" i="6" l="1"/>
  <c r="D64" i="6" s="1"/>
  <c r="F64" i="6" l="1"/>
  <c r="G64" i="6"/>
  <c r="M63" i="6"/>
  <c r="L64" i="6" l="1"/>
  <c r="E64" i="6"/>
  <c r="I64" i="6" s="1"/>
  <c r="M64" i="6" l="1"/>
  <c r="J64" i="6" l="1"/>
  <c r="D65" i="6" s="1"/>
  <c r="F65" i="6" l="1"/>
  <c r="G65" i="6"/>
  <c r="E65" i="6" l="1"/>
  <c r="I65" i="6" s="1"/>
  <c r="L65" i="6"/>
  <c r="J65" i="6" l="1"/>
  <c r="D66" i="6" s="1"/>
  <c r="G66" i="6" l="1"/>
  <c r="F66" i="6"/>
  <c r="M65" i="6"/>
  <c r="L66" i="6" l="1"/>
  <c r="E66" i="6"/>
  <c r="I66" i="6" s="1"/>
  <c r="M66" i="6" l="1"/>
  <c r="J66" i="6" l="1"/>
  <c r="D67" i="6" s="1"/>
  <c r="G67" i="6" l="1"/>
  <c r="F67" i="6"/>
  <c r="E67" i="6" l="1"/>
  <c r="I67" i="6" s="1"/>
  <c r="L67" i="6"/>
  <c r="M67" i="6" l="1"/>
  <c r="J67" i="6" l="1"/>
  <c r="D68" i="6" s="1"/>
  <c r="G68" i="6" l="1"/>
  <c r="F68" i="6"/>
  <c r="E68" i="6" l="1"/>
  <c r="I68" i="6" s="1"/>
  <c r="L68" i="6"/>
  <c r="M68" i="6" l="1"/>
  <c r="J68" i="6" l="1"/>
  <c r="D69" i="6" s="1"/>
  <c r="F69" i="6" l="1"/>
  <c r="G69" i="6"/>
  <c r="E69" i="6" l="1"/>
  <c r="I69" i="6" s="1"/>
  <c r="L69" i="6"/>
  <c r="M69" i="6" l="1"/>
  <c r="J69" i="6" l="1"/>
  <c r="D70" i="6" s="1"/>
  <c r="F70" i="6" l="1"/>
  <c r="G70" i="6"/>
  <c r="L70" i="6" l="1"/>
  <c r="E70" i="6"/>
  <c r="I70" i="6" s="1"/>
  <c r="M70" i="6" l="1"/>
  <c r="J70" i="6" l="1"/>
  <c r="D71" i="6" s="1"/>
  <c r="F71" i="6" l="1"/>
  <c r="G71" i="6"/>
  <c r="L71" i="6" l="1"/>
  <c r="E71" i="6"/>
  <c r="I71" i="6" s="1"/>
  <c r="M71" i="6" l="1"/>
  <c r="J71" i="6" l="1"/>
  <c r="D72" i="6" s="1"/>
  <c r="G72" i="6" l="1"/>
  <c r="F72" i="6"/>
  <c r="E72" i="6" l="1"/>
  <c r="I72" i="6" s="1"/>
  <c r="L72" i="6"/>
  <c r="M72" i="6" l="1"/>
  <c r="J72" i="6" l="1"/>
  <c r="D73" i="6" s="1"/>
  <c r="G73" i="6" l="1"/>
  <c r="F73" i="6"/>
  <c r="L73" i="6" l="1"/>
  <c r="E73" i="6"/>
  <c r="I73" i="6" s="1"/>
  <c r="M73" i="6" l="1"/>
  <c r="J73" i="6" l="1"/>
  <c r="D74" i="6" s="1"/>
  <c r="F74" i="6" l="1"/>
  <c r="G74" i="6"/>
  <c r="L74" i="6" l="1"/>
  <c r="E74" i="6"/>
  <c r="I74" i="6" s="1"/>
  <c r="M74" i="6" l="1"/>
  <c r="J74" i="6" l="1"/>
  <c r="D75" i="6" s="1"/>
  <c r="F75" i="6" l="1"/>
  <c r="G75" i="6"/>
  <c r="E75" i="6" l="1"/>
  <c r="I75" i="6" s="1"/>
  <c r="L75" i="6"/>
  <c r="M75" i="6" l="1"/>
  <c r="J75" i="6" l="1"/>
  <c r="D76" i="6" s="1"/>
  <c r="F76" i="6" l="1"/>
  <c r="G76" i="6"/>
  <c r="E76" i="6" l="1"/>
  <c r="I76" i="6" s="1"/>
  <c r="L76" i="6"/>
  <c r="M76" i="6" l="1"/>
  <c r="J76" i="6" l="1"/>
  <c r="D77" i="6" s="1"/>
  <c r="F77" i="6" l="1"/>
  <c r="G77" i="6"/>
  <c r="L77" i="6" l="1"/>
  <c r="E77" i="6"/>
  <c r="I77" i="6" s="1"/>
  <c r="M77" i="6" l="1"/>
  <c r="J77" i="6" l="1"/>
  <c r="D78" i="6" s="1"/>
  <c r="G78" i="6" l="1"/>
  <c r="F78" i="6"/>
  <c r="L78" i="6" l="1"/>
  <c r="E78" i="6"/>
  <c r="I78" i="6" s="1"/>
  <c r="M78" i="6" l="1"/>
  <c r="J78" i="6" l="1"/>
  <c r="D79" i="6" s="1"/>
  <c r="G79" i="6" l="1"/>
  <c r="F79" i="6"/>
  <c r="E79" i="6" l="1"/>
  <c r="I79" i="6" s="1"/>
  <c r="L79" i="6"/>
  <c r="M79" i="6" l="1"/>
  <c r="J79" i="6" l="1"/>
  <c r="D80" i="6" s="1"/>
  <c r="F80" i="6" l="1"/>
  <c r="G80" i="6"/>
  <c r="E80" i="6" l="1"/>
  <c r="I80" i="6" s="1"/>
  <c r="L80" i="6"/>
  <c r="M80" i="6" l="1"/>
  <c r="J80" i="6" l="1"/>
  <c r="D81" i="6" s="1"/>
  <c r="F81" i="6" l="1"/>
  <c r="G81" i="6"/>
  <c r="L81" i="6" l="1"/>
  <c r="E81" i="6"/>
  <c r="I81" i="6" s="1"/>
  <c r="M81" i="6" l="1"/>
  <c r="J81" i="6" l="1"/>
  <c r="D82" i="6" s="1"/>
  <c r="F82" i="6" l="1"/>
  <c r="G82" i="6"/>
  <c r="L82" i="6" l="1"/>
  <c r="E82" i="6"/>
  <c r="I82" i="6" s="1"/>
  <c r="M82" i="6" l="1"/>
  <c r="J82" i="6" l="1"/>
  <c r="D83" i="6" s="1"/>
  <c r="G83" i="6" l="1"/>
  <c r="F83" i="6"/>
  <c r="L83" i="6" l="1"/>
  <c r="E83" i="6"/>
  <c r="I83" i="6" s="1"/>
  <c r="M83" i="6" l="1"/>
  <c r="J83" i="6" l="1"/>
  <c r="D84" i="6" s="1"/>
  <c r="G84" i="6" l="1"/>
  <c r="F84" i="6"/>
  <c r="E84" i="6" l="1"/>
  <c r="I84" i="6" s="1"/>
  <c r="L84" i="6"/>
  <c r="M84" i="6" l="1"/>
  <c r="J84" i="6" l="1"/>
  <c r="D85" i="6" s="1"/>
  <c r="F85" i="6" l="1"/>
  <c r="G85" i="6"/>
  <c r="E85" i="6" l="1"/>
  <c r="I85" i="6" s="1"/>
  <c r="L85" i="6"/>
  <c r="J85" i="6" l="1"/>
  <c r="D86" i="6" s="1"/>
  <c r="G86" i="6" l="1"/>
  <c r="F86" i="6"/>
  <c r="M85" i="6"/>
  <c r="L86" i="6" l="1"/>
  <c r="E86" i="6"/>
  <c r="I86" i="6" s="1"/>
  <c r="J86" i="6" l="1"/>
  <c r="D87" i="6" s="1"/>
  <c r="G87" i="6" l="1"/>
  <c r="F87" i="6"/>
  <c r="M86" i="6"/>
  <c r="E87" i="6" l="1"/>
  <c r="I87" i="6" s="1"/>
  <c r="L87" i="6"/>
  <c r="M87" i="6" l="1"/>
  <c r="J87" i="6" l="1"/>
  <c r="D88" i="6" s="1"/>
  <c r="G88" i="6" l="1"/>
  <c r="F88" i="6"/>
  <c r="L88" i="6" l="1"/>
  <c r="E88" i="6"/>
  <c r="I88" i="6" s="1"/>
  <c r="M88" i="6" l="1"/>
  <c r="J88" i="6" l="1"/>
  <c r="D89" i="6" s="1"/>
  <c r="F89" i="6" l="1"/>
  <c r="G89" i="6"/>
  <c r="L89" i="6" l="1"/>
  <c r="E89" i="6"/>
  <c r="I89" i="6" s="1"/>
  <c r="M89" i="6" l="1"/>
  <c r="J89" i="6" l="1"/>
  <c r="D90" i="6" s="1"/>
  <c r="G90" i="6" l="1"/>
  <c r="F90" i="6"/>
  <c r="L90" i="6" l="1"/>
  <c r="E90" i="6"/>
  <c r="I90" i="6" s="1"/>
  <c r="J90" i="6" l="1"/>
  <c r="D91" i="6" s="1"/>
  <c r="M90" i="6"/>
  <c r="F91" i="6" l="1"/>
  <c r="G91" i="6"/>
  <c r="E91" i="6" l="1"/>
  <c r="I91" i="6" s="1"/>
  <c r="L91" i="6"/>
  <c r="M91" i="6" l="1"/>
  <c r="J91" i="6" l="1"/>
  <c r="D92" i="6" s="1"/>
  <c r="F92" i="6" l="1"/>
  <c r="G92" i="6"/>
  <c r="E92" i="6" l="1"/>
  <c r="I92" i="6" s="1"/>
  <c r="L92" i="6"/>
  <c r="M92" i="6" l="1"/>
  <c r="J92" i="6" l="1"/>
  <c r="D93" i="6" s="1"/>
  <c r="F93" i="6" l="1"/>
  <c r="G93" i="6"/>
  <c r="L93" i="6" l="1"/>
  <c r="E93" i="6"/>
  <c r="I93" i="6" s="1"/>
  <c r="M93" i="6" l="1"/>
  <c r="J93" i="6" l="1"/>
  <c r="D94" i="6" s="1"/>
  <c r="F94" i="6" l="1"/>
  <c r="G94" i="6"/>
  <c r="E94" i="6" l="1"/>
  <c r="I94" i="6" s="1"/>
  <c r="L94" i="6"/>
  <c r="M94" i="6" l="1"/>
  <c r="J94" i="6" l="1"/>
  <c r="D95" i="6" s="1"/>
  <c r="F95" i="6" l="1"/>
  <c r="G95" i="6"/>
  <c r="L95" i="6" l="1"/>
  <c r="E95" i="6"/>
  <c r="I95" i="6" s="1"/>
  <c r="M95" i="6" l="1"/>
  <c r="J95" i="6" l="1"/>
  <c r="D96" i="6" s="1"/>
  <c r="G96" i="6" l="1"/>
  <c r="F96" i="6"/>
  <c r="E96" i="6" l="1"/>
  <c r="I96" i="6" s="1"/>
  <c r="L96" i="6"/>
  <c r="M96" i="6" l="1"/>
  <c r="J96" i="6" l="1"/>
  <c r="D97" i="6" s="1"/>
  <c r="F97" i="6" l="1"/>
  <c r="G97" i="6"/>
  <c r="E97" i="6" l="1"/>
  <c r="I97" i="6" s="1"/>
  <c r="L97" i="6"/>
  <c r="M97" i="6" l="1"/>
  <c r="J97" i="6" l="1"/>
  <c r="D98" i="6" s="1"/>
  <c r="G98" i="6" l="1"/>
  <c r="F98" i="6"/>
  <c r="L98" i="6" l="1"/>
  <c r="E98" i="6"/>
  <c r="I98" i="6" s="1"/>
  <c r="M98" i="6" l="1"/>
  <c r="J98" i="6" l="1"/>
  <c r="D99" i="6" s="1"/>
  <c r="G99" i="6" l="1"/>
  <c r="F99" i="6"/>
  <c r="E99" i="6" l="1"/>
  <c r="I99" i="6" s="1"/>
  <c r="L99" i="6"/>
  <c r="M99" i="6" l="1"/>
  <c r="J99" i="6" l="1"/>
  <c r="D100" i="6" s="1"/>
  <c r="F100" i="6" l="1"/>
  <c r="G100" i="6"/>
  <c r="E100" i="6" l="1"/>
  <c r="I100" i="6" s="1"/>
  <c r="L100" i="6"/>
  <c r="M100" i="6" l="1"/>
  <c r="J100" i="6" l="1"/>
  <c r="D101" i="6" s="1"/>
  <c r="G101" i="6" l="1"/>
  <c r="F101" i="6"/>
  <c r="E101" i="6" l="1"/>
  <c r="I101" i="6" s="1"/>
  <c r="L101" i="6"/>
  <c r="J101" i="6" l="1"/>
  <c r="D102" i="6" s="1"/>
  <c r="G102" i="6" l="1"/>
  <c r="F102" i="6"/>
  <c r="M101" i="6"/>
  <c r="L102" i="6" l="1"/>
  <c r="E102" i="6"/>
  <c r="I102" i="6" s="1"/>
  <c r="J102" i="6" l="1"/>
  <c r="D103" i="6" s="1"/>
  <c r="G103" i="6" l="1"/>
  <c r="F103" i="6"/>
  <c r="M102" i="6"/>
  <c r="L103" i="6" l="1"/>
  <c r="E103" i="6"/>
  <c r="I103" i="6" s="1"/>
  <c r="J103" i="6" l="1"/>
  <c r="D104" i="6" s="1"/>
  <c r="F104" i="6" l="1"/>
  <c r="G104" i="6"/>
  <c r="M103" i="6"/>
  <c r="L104" i="6" l="1"/>
  <c r="E104" i="6"/>
  <c r="I104" i="6" s="1"/>
  <c r="J104" i="6" l="1"/>
  <c r="D105" i="6" s="1"/>
  <c r="G105" i="6" l="1"/>
  <c r="F105" i="6"/>
  <c r="M104" i="6"/>
  <c r="L105" i="6" l="1"/>
  <c r="E105" i="6"/>
  <c r="I105" i="6" s="1"/>
  <c r="M105" i="6" l="1"/>
  <c r="J105" i="6" l="1"/>
  <c r="D106" i="6" s="1"/>
  <c r="F106" i="6" l="1"/>
  <c r="G106" i="6"/>
  <c r="L106" i="6" l="1"/>
  <c r="E106" i="6"/>
  <c r="I106" i="6" s="1"/>
  <c r="M106" i="6" l="1"/>
  <c r="J106" i="6" l="1"/>
  <c r="D107" i="6" s="1"/>
  <c r="F107" i="6" l="1"/>
  <c r="G107" i="6"/>
  <c r="L107" i="6" l="1"/>
  <c r="E107" i="6"/>
  <c r="I107" i="6" s="1"/>
  <c r="M107" i="6" l="1"/>
  <c r="J107" i="6"/>
  <c r="D108" i="6" s="1"/>
  <c r="G108" i="6" l="1"/>
  <c r="F108" i="6"/>
  <c r="E108" i="6" l="1"/>
  <c r="I108" i="6" s="1"/>
  <c r="L108" i="6"/>
  <c r="M108" i="6" l="1"/>
  <c r="J108" i="6" l="1"/>
  <c r="D109" i="6" s="1"/>
  <c r="G109" i="6" l="1"/>
  <c r="F109" i="6"/>
  <c r="E109" i="6" l="1"/>
  <c r="I109" i="6" s="1"/>
  <c r="L109" i="6"/>
  <c r="M109" i="6" l="1"/>
  <c r="J109" i="6" l="1"/>
  <c r="D110" i="6" s="1"/>
  <c r="G110" i="6" l="1"/>
  <c r="F110" i="6"/>
  <c r="L110" i="6" l="1"/>
  <c r="E110" i="6"/>
  <c r="I110" i="6" s="1"/>
  <c r="M110" i="6" l="1"/>
  <c r="J110" i="6" l="1"/>
  <c r="D111" i="6" s="1"/>
  <c r="F111" i="6" l="1"/>
  <c r="G111" i="6"/>
  <c r="L111" i="6" l="1"/>
  <c r="E111" i="6"/>
  <c r="I111" i="6" s="1"/>
  <c r="M111" i="6" l="1"/>
  <c r="J111" i="6" l="1"/>
  <c r="D112" i="6" s="1"/>
  <c r="F112" i="6" l="1"/>
  <c r="G112" i="6"/>
  <c r="L112" i="6" l="1"/>
  <c r="E112" i="6"/>
  <c r="I112" i="6" s="1"/>
  <c r="M112" i="6" l="1"/>
  <c r="J112" i="6" l="1"/>
  <c r="D113" i="6" s="1"/>
  <c r="F113" i="6" l="1"/>
  <c r="G113" i="6"/>
  <c r="L113" i="6" l="1"/>
  <c r="E113" i="6"/>
  <c r="I113" i="6" s="1"/>
  <c r="M113" i="6" l="1"/>
  <c r="J113" i="6" l="1"/>
  <c r="D114" i="6" s="1"/>
  <c r="F114" i="6" l="1"/>
  <c r="G114" i="6"/>
  <c r="L114" i="6" l="1"/>
  <c r="E114" i="6"/>
  <c r="I114" i="6" s="1"/>
  <c r="M114" i="6" l="1"/>
  <c r="J114" i="6" l="1"/>
  <c r="D115" i="6" s="1"/>
  <c r="F115" i="6" l="1"/>
  <c r="G115" i="6"/>
  <c r="E115" i="6" l="1"/>
  <c r="I115" i="6" s="1"/>
  <c r="L115" i="6"/>
  <c r="M115" i="6" l="1"/>
  <c r="J115" i="6" l="1"/>
  <c r="D116" i="6" s="1"/>
  <c r="F116" i="6" l="1"/>
  <c r="G116" i="6"/>
  <c r="E116" i="6" l="1"/>
  <c r="I116" i="6" s="1"/>
  <c r="L116" i="6"/>
  <c r="M116" i="6" l="1"/>
  <c r="J116" i="6" l="1"/>
  <c r="D117" i="6" s="1"/>
  <c r="G117" i="6" l="1"/>
  <c r="F117" i="6"/>
  <c r="E117" i="6" l="1"/>
  <c r="I117" i="6" s="1"/>
  <c r="L117" i="6"/>
  <c r="M117" i="6" l="1"/>
  <c r="J117" i="6" l="1"/>
  <c r="D118" i="6" s="1"/>
  <c r="F118" i="6" l="1"/>
  <c r="G118" i="6"/>
  <c r="L118" i="6" l="1"/>
  <c r="E118" i="6"/>
  <c r="I118" i="6" s="1"/>
  <c r="J118" i="6" l="1"/>
  <c r="D119" i="6" s="1"/>
  <c r="F119" i="6" l="1"/>
  <c r="G119" i="6"/>
  <c r="M118" i="6"/>
  <c r="E119" i="6" l="1"/>
  <c r="I119" i="6" s="1"/>
  <c r="L119" i="6"/>
  <c r="M119" i="6" l="1"/>
  <c r="J119" i="6" l="1"/>
  <c r="D120" i="6" s="1"/>
  <c r="F120" i="6" l="1"/>
  <c r="G120" i="6"/>
  <c r="L120" i="6" l="1"/>
  <c r="E120" i="6"/>
  <c r="I120" i="6" s="1"/>
  <c r="M120" i="6" l="1"/>
  <c r="J120" i="6" l="1"/>
  <c r="D121" i="6" s="1"/>
  <c r="G121" i="6" l="1"/>
  <c r="F121" i="6"/>
  <c r="L121" i="6" l="1"/>
  <c r="E121" i="6"/>
  <c r="I121" i="6" s="1"/>
  <c r="J121" i="6" l="1"/>
  <c r="D122" i="6" s="1"/>
  <c r="F122" i="6" l="1"/>
  <c r="G122" i="6"/>
  <c r="M121" i="6"/>
  <c r="L122" i="6" l="1"/>
  <c r="E122" i="6"/>
  <c r="I122" i="6" s="1"/>
  <c r="J122" i="6" l="1"/>
  <c r="D123" i="6" s="1"/>
  <c r="G123" i="6" l="1"/>
  <c r="F123" i="6"/>
  <c r="M122" i="6"/>
  <c r="E123" i="6" l="1"/>
  <c r="I123" i="6" s="1"/>
  <c r="L123" i="6"/>
  <c r="M123" i="6" l="1"/>
  <c r="J123" i="6" l="1"/>
  <c r="D124" i="6" s="1"/>
  <c r="F124" i="6" l="1"/>
  <c r="G124" i="6"/>
  <c r="L124" i="6" l="1"/>
  <c r="E124" i="6"/>
  <c r="I124" i="6" s="1"/>
  <c r="M124" i="6" l="1"/>
  <c r="J124" i="6" l="1"/>
  <c r="D125" i="6" s="1"/>
  <c r="F125" i="6" l="1"/>
  <c r="G125" i="6"/>
  <c r="L125" i="6" l="1"/>
  <c r="E125" i="6"/>
  <c r="I125" i="6" s="1"/>
  <c r="J125" i="6" l="1"/>
  <c r="D126" i="6" s="1"/>
  <c r="F126" i="6" l="1"/>
  <c r="G126" i="6"/>
  <c r="M125" i="6"/>
  <c r="E126" i="6" l="1"/>
  <c r="I126" i="6" s="1"/>
  <c r="L126" i="6"/>
  <c r="J126" i="6" l="1"/>
  <c r="D127" i="6" s="1"/>
  <c r="G127" i="6" l="1"/>
  <c r="F127" i="6"/>
  <c r="M126" i="6"/>
  <c r="E127" i="6" l="1"/>
  <c r="I127" i="6" s="1"/>
  <c r="L127" i="6"/>
  <c r="J127" i="6" l="1"/>
  <c r="D128" i="6" s="1"/>
  <c r="F128" i="6" l="1"/>
  <c r="G128" i="6"/>
  <c r="M127" i="6"/>
  <c r="E128" i="6" l="1"/>
  <c r="I128" i="6" s="1"/>
  <c r="L128" i="6"/>
  <c r="J128" i="6" l="1"/>
  <c r="D129" i="6" s="1"/>
  <c r="F129" i="6" l="1"/>
  <c r="G129" i="6"/>
  <c r="M128" i="6"/>
  <c r="L129" i="6" l="1"/>
  <c r="E129" i="6"/>
  <c r="I129" i="6" s="1"/>
  <c r="M129" i="6" l="1"/>
  <c r="J129" i="6" l="1"/>
  <c r="D130" i="6" s="1"/>
  <c r="G130" i="6" l="1"/>
  <c r="F130" i="6"/>
  <c r="E130" i="6" l="1"/>
  <c r="I130" i="6" s="1"/>
  <c r="L130" i="6"/>
  <c r="M130" i="6" l="1"/>
  <c r="J130" i="6" l="1"/>
  <c r="D131" i="6" s="1"/>
  <c r="F131" i="6" l="1"/>
  <c r="G131" i="6"/>
  <c r="E131" i="6" l="1"/>
  <c r="I131" i="6" s="1"/>
  <c r="L131" i="6"/>
  <c r="M131" i="6" l="1"/>
  <c r="J131" i="6" l="1"/>
  <c r="D132" i="6" s="1"/>
  <c r="G132" i="6" l="1"/>
  <c r="F132" i="6"/>
  <c r="E132" i="6" l="1"/>
  <c r="I132" i="6" s="1"/>
  <c r="L132" i="6"/>
  <c r="M132" i="6" l="1"/>
  <c r="J132" i="6" l="1"/>
  <c r="D133" i="6" s="1"/>
  <c r="G133" i="6" l="1"/>
  <c r="F133" i="6"/>
  <c r="E133" i="6" l="1"/>
  <c r="I133" i="6" s="1"/>
  <c r="L133" i="6"/>
  <c r="M133" i="6" l="1"/>
  <c r="J133" i="6" l="1"/>
  <c r="D134" i="6" s="1"/>
  <c r="G134" i="6" l="1"/>
  <c r="F134" i="6"/>
  <c r="E134" i="6" l="1"/>
  <c r="I134" i="6" s="1"/>
  <c r="L134" i="6"/>
  <c r="M134" i="6" l="1"/>
  <c r="J134" i="6" l="1"/>
  <c r="D135" i="6" s="1"/>
  <c r="F135" i="6" l="1"/>
  <c r="G135" i="6"/>
  <c r="L135" i="6" l="1"/>
  <c r="E135" i="6"/>
  <c r="I135" i="6" s="1"/>
  <c r="M135" i="6" l="1"/>
  <c r="J135" i="6" l="1"/>
  <c r="D136" i="6" s="1"/>
  <c r="F136" i="6" l="1"/>
  <c r="G136" i="6"/>
  <c r="E136" i="6" l="1"/>
  <c r="I136" i="6" s="1"/>
  <c r="L136" i="6"/>
  <c r="M136" i="6" l="1"/>
  <c r="J136" i="6" l="1"/>
  <c r="D137" i="6" s="1"/>
  <c r="G137" i="6" l="1"/>
  <c r="F137" i="6"/>
  <c r="E137" i="6" l="1"/>
  <c r="I137" i="6" s="1"/>
  <c r="L137" i="6"/>
  <c r="M137" i="6" l="1"/>
  <c r="J137" i="6" l="1"/>
  <c r="D138" i="6" s="1"/>
  <c r="F138" i="6" l="1"/>
  <c r="G138" i="6"/>
  <c r="E138" i="6" l="1"/>
  <c r="I138" i="6" s="1"/>
  <c r="L138" i="6"/>
  <c r="M138" i="6" l="1"/>
  <c r="J138" i="6" l="1"/>
  <c r="D139" i="6" s="1"/>
  <c r="F139" i="6" l="1"/>
  <c r="G139" i="6"/>
  <c r="L139" i="6" l="1"/>
  <c r="E139" i="6"/>
  <c r="I139" i="6" s="1"/>
  <c r="M139" i="6" l="1"/>
  <c r="J139" i="6" l="1"/>
  <c r="D140" i="6" s="1"/>
  <c r="G140" i="6" l="1"/>
  <c r="F140" i="6"/>
  <c r="L140" i="6" l="1"/>
  <c r="E140" i="6"/>
  <c r="I140" i="6" s="1"/>
  <c r="J140" i="6" l="1"/>
  <c r="D141" i="6" s="1"/>
  <c r="G141" i="6" l="1"/>
  <c r="F141" i="6"/>
  <c r="M140" i="6"/>
  <c r="E141" i="6" l="1"/>
  <c r="I141" i="6" s="1"/>
  <c r="L141" i="6"/>
  <c r="J141" i="6" l="1"/>
  <c r="D142" i="6" s="1"/>
  <c r="F142" i="6" l="1"/>
  <c r="G142" i="6"/>
  <c r="M141" i="6"/>
  <c r="L142" i="6" l="1"/>
  <c r="E142" i="6"/>
  <c r="I142" i="6" s="1"/>
  <c r="M142" i="6" l="1"/>
  <c r="J142" i="6" l="1"/>
  <c r="D143" i="6" s="1"/>
  <c r="F143" i="6" l="1"/>
  <c r="G143" i="6"/>
  <c r="L143" i="6" l="1"/>
  <c r="E143" i="6"/>
  <c r="I143" i="6" s="1"/>
  <c r="M143" i="6" l="1"/>
  <c r="J143" i="6" l="1"/>
  <c r="D144" i="6" s="1"/>
  <c r="G144" i="6" l="1"/>
  <c r="F144" i="6"/>
  <c r="L144" i="6" l="1"/>
  <c r="E144" i="6"/>
  <c r="I144" i="6" s="1"/>
  <c r="M144" i="6" l="1"/>
  <c r="J144" i="6" l="1"/>
  <c r="D145" i="6" s="1"/>
  <c r="F145" i="6" l="1"/>
  <c r="G145" i="6"/>
  <c r="E145" i="6" l="1"/>
  <c r="I145" i="6" s="1"/>
  <c r="L145" i="6"/>
  <c r="M145" i="6" l="1"/>
  <c r="J145" i="6" l="1"/>
  <c r="D146" i="6" s="1"/>
  <c r="G146" i="6" l="1"/>
  <c r="F146" i="6"/>
  <c r="L146" i="6" l="1"/>
  <c r="E146" i="6"/>
  <c r="I146" i="6" s="1"/>
  <c r="M146" i="6" l="1"/>
  <c r="J146" i="6" l="1"/>
  <c r="D147" i="6" s="1"/>
  <c r="F147" i="6" l="1"/>
  <c r="G147" i="6"/>
  <c r="E147" i="6" l="1"/>
  <c r="I147" i="6" s="1"/>
  <c r="L147" i="6"/>
  <c r="M147" i="6" l="1"/>
  <c r="J147" i="6" l="1"/>
  <c r="D148" i="6" s="1"/>
  <c r="F148" i="6" l="1"/>
  <c r="G148" i="6"/>
  <c r="E148" i="6" l="1"/>
  <c r="I148" i="6" s="1"/>
  <c r="L148" i="6"/>
  <c r="M148" i="6" l="1"/>
  <c r="J148" i="6" l="1"/>
  <c r="D149" i="6" s="1"/>
  <c r="F149" i="6" l="1"/>
  <c r="G149" i="6"/>
  <c r="L149" i="6" l="1"/>
  <c r="E149" i="6"/>
  <c r="I149" i="6" s="1"/>
  <c r="M149" i="6" l="1"/>
  <c r="J149" i="6" l="1"/>
  <c r="D150" i="6" s="1"/>
  <c r="F150" i="6" l="1"/>
  <c r="G150" i="6"/>
  <c r="E150" i="6" l="1"/>
  <c r="I150" i="6" s="1"/>
  <c r="L150" i="6"/>
  <c r="M150" i="6" l="1"/>
  <c r="J150" i="6" l="1"/>
  <c r="D151" i="6" s="1"/>
  <c r="F151" i="6" l="1"/>
  <c r="G151" i="6"/>
  <c r="E151" i="6" l="1"/>
  <c r="I151" i="6" s="1"/>
  <c r="L151" i="6"/>
  <c r="M151" i="6" l="1"/>
  <c r="J151" i="6" l="1"/>
  <c r="D152" i="6" s="1"/>
  <c r="F152" i="6" l="1"/>
  <c r="G152" i="6"/>
  <c r="L152" i="6" l="1"/>
  <c r="E152" i="6"/>
  <c r="I152" i="6" s="1"/>
  <c r="M152" i="6" l="1"/>
  <c r="J152" i="6" l="1"/>
  <c r="D153" i="6" s="1"/>
  <c r="G153" i="6" l="1"/>
  <c r="F153" i="6"/>
  <c r="L153" i="6" l="1"/>
  <c r="E153" i="6"/>
  <c r="I153" i="6" s="1"/>
  <c r="M153" i="6" l="1"/>
  <c r="J153" i="6" l="1"/>
  <c r="D154" i="6" s="1"/>
  <c r="F154" i="6" l="1"/>
  <c r="G154" i="6"/>
  <c r="L154" i="6" l="1"/>
  <c r="E154" i="6"/>
  <c r="I154" i="6" s="1"/>
  <c r="M154" i="6" l="1"/>
  <c r="J154" i="6" l="1"/>
  <c r="D155" i="6" s="1"/>
  <c r="G155" i="6" l="1"/>
  <c r="F155" i="6"/>
  <c r="E155" i="6" l="1"/>
  <c r="I155" i="6" s="1"/>
  <c r="L155" i="6"/>
  <c r="M155" i="6" l="1"/>
  <c r="J155" i="6" l="1"/>
  <c r="D156" i="6" s="1"/>
  <c r="F156" i="6" l="1"/>
  <c r="G156" i="6"/>
  <c r="L156" i="6" l="1"/>
  <c r="E156" i="6"/>
  <c r="I156" i="6" s="1"/>
  <c r="M156" i="6" l="1"/>
  <c r="J156" i="6" l="1"/>
  <c r="D157" i="6" s="1"/>
  <c r="F157" i="6" l="1"/>
  <c r="G157" i="6"/>
  <c r="L157" i="6" l="1"/>
  <c r="E157" i="6"/>
  <c r="I157" i="6" s="1"/>
  <c r="M157" i="6" l="1"/>
  <c r="J157" i="6" l="1"/>
  <c r="D158" i="6" s="1"/>
  <c r="F158" i="6" l="1"/>
  <c r="G158" i="6"/>
  <c r="E158" i="6" l="1"/>
  <c r="I158" i="6" s="1"/>
  <c r="L158" i="6"/>
  <c r="M158" i="6" l="1"/>
  <c r="J158" i="6" l="1"/>
  <c r="D159" i="6" s="1"/>
  <c r="F159" i="6" l="1"/>
  <c r="G159" i="6"/>
  <c r="E159" i="6" l="1"/>
  <c r="I159" i="6" s="1"/>
  <c r="L159" i="6"/>
  <c r="J159" i="6" l="1"/>
  <c r="D160" i="6" s="1"/>
  <c r="F160" i="6" l="1"/>
  <c r="G160" i="6"/>
  <c r="M159" i="6"/>
  <c r="E160" i="6" l="1"/>
  <c r="I160" i="6" s="1"/>
  <c r="L160" i="6"/>
  <c r="M160" i="6" l="1"/>
  <c r="J160" i="6" l="1"/>
  <c r="D161" i="6" s="1"/>
  <c r="G161" i="6" l="1"/>
  <c r="F161" i="6"/>
  <c r="L161" i="6" l="1"/>
  <c r="E161" i="6"/>
  <c r="I161" i="6" s="1"/>
  <c r="M161" i="6" l="1"/>
  <c r="J161" i="6" l="1"/>
  <c r="D162" i="6" s="1"/>
  <c r="G162" i="6" l="1"/>
  <c r="F162" i="6"/>
  <c r="E162" i="6" l="1"/>
  <c r="I162" i="6" s="1"/>
  <c r="L162" i="6"/>
  <c r="M162" i="6" l="1"/>
  <c r="J162" i="6" l="1"/>
  <c r="D163" i="6" s="1"/>
  <c r="F163" i="6" l="1"/>
  <c r="G163" i="6"/>
  <c r="E163" i="6" l="1"/>
  <c r="I163" i="6" s="1"/>
  <c r="L163" i="6"/>
  <c r="M163" i="6" l="1"/>
  <c r="J163" i="6" l="1"/>
  <c r="D164" i="6" s="1"/>
  <c r="F164" i="6" l="1"/>
  <c r="G164" i="6"/>
  <c r="E164" i="6" l="1"/>
  <c r="I164" i="6" s="1"/>
  <c r="L164" i="6"/>
  <c r="M164" i="6" l="1"/>
  <c r="J164" i="6" l="1"/>
  <c r="D165" i="6" s="1"/>
  <c r="G165" i="6" l="1"/>
  <c r="F165" i="6"/>
  <c r="L165" i="6" l="1"/>
  <c r="E165" i="6"/>
  <c r="I165" i="6" s="1"/>
  <c r="M165" i="6" l="1"/>
  <c r="J165" i="6" l="1"/>
  <c r="D166" i="6" s="1"/>
  <c r="G166" i="6" l="1"/>
  <c r="F166" i="6"/>
  <c r="L166" i="6" l="1"/>
  <c r="E166" i="6"/>
  <c r="I166" i="6" s="1"/>
  <c r="M166" i="6" l="1"/>
  <c r="J166" i="6" l="1"/>
  <c r="D167" i="6" s="1"/>
  <c r="G167" i="6" l="1"/>
  <c r="F167" i="6"/>
  <c r="L167" i="6" l="1"/>
  <c r="E167" i="6"/>
  <c r="I167" i="6" s="1"/>
  <c r="M167" i="6" l="1"/>
  <c r="J167" i="6" l="1"/>
  <c r="D168" i="6" s="1"/>
  <c r="G168" i="6" l="1"/>
  <c r="F168" i="6"/>
  <c r="E168" i="6" l="1"/>
  <c r="I168" i="6" s="1"/>
  <c r="L168" i="6"/>
  <c r="M168" i="6" l="1"/>
  <c r="J168" i="6" l="1"/>
  <c r="D169" i="6" s="1"/>
  <c r="F169" i="6" l="1"/>
  <c r="G169" i="6"/>
  <c r="E169" i="6" l="1"/>
  <c r="I169" i="6" s="1"/>
  <c r="L169" i="6"/>
  <c r="M169" i="6" l="1"/>
  <c r="J169" i="6" l="1"/>
  <c r="D170" i="6" s="1"/>
  <c r="G170" i="6" l="1"/>
  <c r="F170" i="6"/>
  <c r="L170" i="6" l="1"/>
  <c r="E170" i="6"/>
  <c r="I170" i="6" s="1"/>
  <c r="M170" i="6" l="1"/>
  <c r="J170" i="6" l="1"/>
  <c r="D171" i="6" s="1"/>
  <c r="G171" i="6" l="1"/>
  <c r="F171" i="6"/>
  <c r="L171" i="6" l="1"/>
  <c r="E171" i="6"/>
  <c r="I171" i="6" s="1"/>
  <c r="M171" i="6" l="1"/>
  <c r="J171" i="6" l="1"/>
  <c r="D172" i="6" s="1"/>
  <c r="F172" i="6" l="1"/>
  <c r="G172" i="6"/>
  <c r="L172" i="6" l="1"/>
  <c r="E172" i="6"/>
  <c r="I172" i="6" s="1"/>
  <c r="M172" i="6" l="1"/>
  <c r="J172" i="6" l="1"/>
  <c r="D173" i="6" s="1"/>
  <c r="G173" i="6" l="1"/>
  <c r="F173" i="6"/>
  <c r="E173" i="6" l="1"/>
  <c r="I173" i="6" s="1"/>
  <c r="L173" i="6"/>
  <c r="M173" i="6" l="1"/>
  <c r="J173" i="6" l="1"/>
  <c r="D174" i="6" s="1"/>
  <c r="F174" i="6" l="1"/>
  <c r="G174" i="6"/>
  <c r="L174" i="6" l="1"/>
  <c r="E174" i="6"/>
  <c r="I174" i="6" s="1"/>
  <c r="M174" i="6" l="1"/>
  <c r="J174" i="6" l="1"/>
  <c r="D175" i="6" s="1"/>
  <c r="F175" i="6" l="1"/>
  <c r="G175" i="6"/>
  <c r="E175" i="6" l="1"/>
  <c r="I175" i="6" s="1"/>
  <c r="L175" i="6"/>
  <c r="M175" i="6" l="1"/>
  <c r="J175" i="6" l="1"/>
  <c r="D176" i="6" s="1"/>
  <c r="G176" i="6" l="1"/>
  <c r="F176" i="6"/>
  <c r="E176" i="6" l="1"/>
  <c r="I176" i="6" s="1"/>
  <c r="L176" i="6"/>
  <c r="M176" i="6" l="1"/>
  <c r="J176" i="6" l="1"/>
  <c r="D177" i="6" s="1"/>
  <c r="G177" i="6" l="1"/>
  <c r="F177" i="6"/>
  <c r="L177" i="6" l="1"/>
  <c r="E177" i="6"/>
  <c r="I177" i="6" s="1"/>
  <c r="M177" i="6" l="1"/>
  <c r="J177" i="6" l="1"/>
  <c r="D178" i="6" s="1"/>
  <c r="G178" i="6" l="1"/>
  <c r="F178" i="6"/>
  <c r="L178" i="6" l="1"/>
  <c r="E178" i="6"/>
  <c r="I178" i="6" s="1"/>
  <c r="M178" i="6" l="1"/>
  <c r="J178" i="6" l="1"/>
  <c r="D179" i="6" s="1"/>
  <c r="F179" i="6" l="1"/>
  <c r="G179" i="6"/>
  <c r="L179" i="6" l="1"/>
  <c r="E179" i="6"/>
  <c r="I179" i="6" s="1"/>
  <c r="M179" i="6" l="1"/>
  <c r="J179" i="6" l="1"/>
  <c r="D180" i="6" s="1"/>
  <c r="F180" i="6" l="1"/>
  <c r="G180" i="6"/>
  <c r="E180" i="6" l="1"/>
  <c r="I180" i="6" s="1"/>
  <c r="L180" i="6"/>
  <c r="M180" i="6" l="1"/>
  <c r="J180" i="6" l="1"/>
  <c r="D181" i="6" s="1"/>
  <c r="F181" i="6" l="1"/>
  <c r="G181" i="6"/>
  <c r="L181" i="6" l="1"/>
  <c r="E181" i="6"/>
  <c r="I181" i="6" s="1"/>
  <c r="M181" i="6" l="1"/>
  <c r="J181" i="6" l="1"/>
  <c r="D182" i="6" s="1"/>
  <c r="F182" i="6" l="1"/>
  <c r="G182" i="6"/>
  <c r="E182" i="6" l="1"/>
  <c r="I182" i="6" s="1"/>
  <c r="L182" i="6"/>
  <c r="M182" i="6" l="1"/>
  <c r="J182" i="6" l="1"/>
  <c r="D183" i="6" s="1"/>
  <c r="F183" i="6" l="1"/>
  <c r="G183" i="6"/>
  <c r="L183" i="6" l="1"/>
  <c r="E183" i="6"/>
  <c r="I183" i="6" s="1"/>
  <c r="M183" i="6" l="1"/>
  <c r="J183" i="6" l="1"/>
  <c r="D184" i="6" s="1"/>
  <c r="G184" i="6" l="1"/>
  <c r="F184" i="6"/>
  <c r="L184" i="6" l="1"/>
  <c r="E184" i="6"/>
  <c r="I184" i="6" s="1"/>
  <c r="M184" i="6" l="1"/>
  <c r="J184" i="6" l="1"/>
  <c r="D185" i="6" s="1"/>
  <c r="G185" i="6" l="1"/>
  <c r="F185" i="6"/>
  <c r="E185" i="6" l="1"/>
  <c r="I185" i="6" s="1"/>
  <c r="L185" i="6"/>
  <c r="M185" i="6" l="1"/>
  <c r="J185" i="6" l="1"/>
  <c r="D186" i="6" s="1"/>
  <c r="F186" i="6" l="1"/>
  <c r="G186" i="6"/>
  <c r="L186" i="6" l="1"/>
  <c r="E186" i="6"/>
  <c r="I186" i="6" s="1"/>
  <c r="M186" i="6" l="1"/>
  <c r="J186" i="6" l="1"/>
  <c r="D187" i="6" s="1"/>
  <c r="F187" i="6" l="1"/>
  <c r="G187" i="6"/>
  <c r="L187" i="6" l="1"/>
  <c r="E187" i="6"/>
  <c r="I187" i="6" s="1"/>
  <c r="M187" i="6" l="1"/>
  <c r="J187" i="6" l="1"/>
  <c r="D188" i="6" s="1"/>
  <c r="F188" i="6" l="1"/>
  <c r="G188" i="6"/>
  <c r="L188" i="6" l="1"/>
  <c r="E188" i="6"/>
  <c r="I188" i="6" s="1"/>
  <c r="J188" i="6" l="1"/>
  <c r="D189" i="6" s="1"/>
  <c r="G189" i="6" l="1"/>
  <c r="F189" i="6"/>
  <c r="M188" i="6"/>
  <c r="E189" i="6" l="1"/>
  <c r="I189" i="6" s="1"/>
  <c r="L189" i="6"/>
  <c r="M189" i="6" l="1"/>
  <c r="J189" i="6" l="1"/>
  <c r="D190" i="6" s="1"/>
  <c r="F190" i="6" l="1"/>
  <c r="G190" i="6"/>
  <c r="L190" i="6" l="1"/>
  <c r="E190" i="6"/>
  <c r="I190" i="6" s="1"/>
  <c r="M190" i="6" l="1"/>
  <c r="J190" i="6" l="1"/>
  <c r="D191" i="6" s="1"/>
  <c r="F191" i="6" l="1"/>
  <c r="G191" i="6"/>
  <c r="E191" i="6" l="1"/>
  <c r="I191" i="6" s="1"/>
  <c r="L191" i="6"/>
  <c r="M191" i="6" l="1"/>
  <c r="J191" i="6" l="1"/>
  <c r="D192" i="6" s="1"/>
  <c r="F192" i="6" l="1"/>
  <c r="G192" i="6"/>
  <c r="E192" i="6" l="1"/>
  <c r="I192" i="6" s="1"/>
  <c r="L192" i="6"/>
  <c r="M192" i="6" l="1"/>
  <c r="J192" i="6" l="1"/>
  <c r="D193" i="6" s="1"/>
  <c r="F193" i="6" l="1"/>
  <c r="G193" i="6"/>
  <c r="E193" i="6" l="1"/>
  <c r="I193" i="6" s="1"/>
  <c r="L193" i="6"/>
  <c r="M193" i="6" l="1"/>
  <c r="J193" i="6" l="1"/>
  <c r="D194" i="6" s="1"/>
  <c r="F194" i="6" l="1"/>
  <c r="G194" i="6"/>
  <c r="L194" i="6" l="1"/>
  <c r="E194" i="6"/>
  <c r="I194" i="6" s="1"/>
  <c r="M194" i="6" l="1"/>
  <c r="J194" i="6" l="1"/>
  <c r="D195" i="6" s="1"/>
  <c r="F195" i="6" l="1"/>
  <c r="G195" i="6"/>
  <c r="L195" i="6" l="1"/>
  <c r="E195" i="6"/>
  <c r="I195" i="6" s="1"/>
  <c r="M195" i="6" l="1"/>
  <c r="J195" i="6" l="1"/>
  <c r="D196" i="6" s="1"/>
  <c r="F196" i="6" l="1"/>
  <c r="G196" i="6"/>
  <c r="L196" i="6" l="1"/>
  <c r="E196" i="6"/>
  <c r="I196" i="6" s="1"/>
  <c r="M196" i="6" l="1"/>
  <c r="J196" i="6" l="1"/>
  <c r="D197" i="6" s="1"/>
  <c r="G197" i="6" l="1"/>
  <c r="F197" i="6"/>
  <c r="L197" i="6" l="1"/>
  <c r="E197" i="6"/>
  <c r="I197" i="6" s="1"/>
  <c r="M197" i="6" l="1"/>
  <c r="J197" i="6" l="1"/>
  <c r="D198" i="6" s="1"/>
  <c r="F198" i="6" l="1"/>
  <c r="G198" i="6"/>
  <c r="L198" i="6" l="1"/>
  <c r="E198" i="6"/>
  <c r="I198" i="6" s="1"/>
  <c r="M198" i="6" l="1"/>
  <c r="J198" i="6" l="1"/>
  <c r="D199" i="6" s="1"/>
  <c r="F199" i="6" l="1"/>
  <c r="G199" i="6"/>
  <c r="L199" i="6" l="1"/>
  <c r="E199" i="6"/>
  <c r="I199" i="6" s="1"/>
  <c r="M199" i="6" l="1"/>
  <c r="J199" i="6" l="1"/>
  <c r="D200" i="6" s="1"/>
  <c r="G200" i="6" l="1"/>
  <c r="F200" i="6"/>
  <c r="L200" i="6" l="1"/>
  <c r="E200" i="6"/>
  <c r="I200" i="6" s="1"/>
  <c r="M200" i="6" l="1"/>
  <c r="J200" i="6" l="1"/>
  <c r="D201" i="6" s="1"/>
  <c r="F201" i="6" l="1"/>
  <c r="G201" i="6"/>
  <c r="L201" i="6" l="1"/>
  <c r="E201" i="6"/>
  <c r="I201" i="6" s="1"/>
  <c r="M201" i="6" l="1"/>
  <c r="J201" i="6" l="1"/>
  <c r="D202" i="6" s="1"/>
  <c r="G202" i="6" l="1"/>
  <c r="F202" i="6"/>
  <c r="L202" i="6" l="1"/>
  <c r="E202" i="6"/>
  <c r="I202" i="6" s="1"/>
  <c r="M202" i="6" l="1"/>
  <c r="J202" i="6" l="1"/>
  <c r="D203" i="6" s="1"/>
  <c r="G203" i="6" l="1"/>
  <c r="F203" i="6"/>
  <c r="L203" i="6" l="1"/>
  <c r="E203" i="6"/>
  <c r="I203" i="6" s="1"/>
  <c r="M203" i="6" l="1"/>
  <c r="J203" i="6" l="1"/>
  <c r="D204" i="6" s="1"/>
  <c r="F204" i="6" l="1"/>
  <c r="G204" i="6"/>
  <c r="E204" i="6" l="1"/>
  <c r="I204" i="6" s="1"/>
  <c r="L204" i="6"/>
  <c r="M204" i="6" l="1"/>
  <c r="J204" i="6" l="1"/>
  <c r="D205" i="6" s="1"/>
  <c r="G205" i="6" l="1"/>
  <c r="F205" i="6"/>
  <c r="L205" i="6" l="1"/>
  <c r="E205" i="6"/>
  <c r="I205" i="6" s="1"/>
  <c r="M205" i="6" l="1"/>
  <c r="J205" i="6" l="1"/>
  <c r="D206" i="6" s="1"/>
  <c r="F206" i="6" l="1"/>
  <c r="G206" i="6"/>
  <c r="E206" i="6" l="1"/>
  <c r="I206" i="6" s="1"/>
  <c r="L206" i="6"/>
  <c r="M206" i="6" l="1"/>
  <c r="J206" i="6" l="1"/>
  <c r="D207" i="6" s="1"/>
  <c r="F207" i="6" l="1"/>
  <c r="G207" i="6"/>
  <c r="E207" i="6" l="1"/>
  <c r="I207" i="6" s="1"/>
  <c r="L207" i="6"/>
  <c r="M207" i="6" l="1"/>
  <c r="J207" i="6" l="1"/>
  <c r="D208" i="6" s="1"/>
  <c r="G208" i="6" l="1"/>
  <c r="F208" i="6"/>
  <c r="L208" i="6" l="1"/>
  <c r="E208" i="6"/>
  <c r="I208" i="6" s="1"/>
  <c r="M208" i="6" l="1"/>
  <c r="J208" i="6" l="1"/>
  <c r="D209" i="6" s="1"/>
  <c r="F209" i="6" l="1"/>
  <c r="G209" i="6"/>
  <c r="E209" i="6" l="1"/>
  <c r="I209" i="6" s="1"/>
  <c r="L209" i="6"/>
  <c r="M209" i="6" l="1"/>
  <c r="J209" i="6" l="1"/>
  <c r="D210" i="6" s="1"/>
  <c r="G210" i="6" l="1"/>
  <c r="F210" i="6"/>
  <c r="E210" i="6" l="1"/>
  <c r="I210" i="6" s="1"/>
  <c r="L210" i="6"/>
  <c r="M210" i="6" l="1"/>
  <c r="J210" i="6" l="1"/>
  <c r="D211" i="6" s="1"/>
  <c r="F211" i="6" l="1"/>
  <c r="G211" i="6"/>
  <c r="L211" i="6" l="1"/>
  <c r="E211" i="6"/>
  <c r="I211" i="6" s="1"/>
  <c r="M211" i="6" l="1"/>
  <c r="J211" i="6" l="1"/>
  <c r="D212" i="6" s="1"/>
  <c r="G212" i="6" s="1"/>
  <c r="F212" i="6" l="1"/>
  <c r="E212" i="6" s="1"/>
  <c r="I212" i="6" s="1"/>
  <c r="L212" i="6" l="1"/>
  <c r="M212" i="6"/>
  <c r="J212" i="6"/>
  <c r="D213" i="6" s="1"/>
  <c r="G213" i="6" l="1"/>
  <c r="F213" i="6"/>
  <c r="E213" i="6" l="1"/>
  <c r="I213" i="6" s="1"/>
  <c r="L213" i="6"/>
  <c r="M213" i="6" l="1"/>
  <c r="J213" i="6"/>
  <c r="D214" i="6" s="1"/>
  <c r="F214" i="6" l="1"/>
  <c r="G214" i="6"/>
  <c r="L214" i="6" l="1"/>
  <c r="E214" i="6"/>
  <c r="I214" i="6" s="1"/>
  <c r="M214" i="6" l="1"/>
  <c r="J214" i="6" l="1"/>
  <c r="D215" i="6" s="1"/>
  <c r="F215" i="6" s="1"/>
  <c r="G215" i="6" l="1"/>
  <c r="E215" i="6" s="1"/>
  <c r="I215" i="6" s="1"/>
  <c r="L215" i="6"/>
  <c r="M215" i="6" l="1"/>
  <c r="J215" i="6"/>
  <c r="D216" i="6" s="1"/>
  <c r="F216" i="6" l="1"/>
  <c r="G216" i="6"/>
  <c r="E216" i="6" l="1"/>
  <c r="I216" i="6" s="1"/>
  <c r="L216" i="6"/>
  <c r="J216" i="6" l="1"/>
  <c r="D217" i="6" s="1"/>
  <c r="F217" i="6" l="1"/>
  <c r="G217" i="6"/>
  <c r="M216" i="6"/>
  <c r="L217" i="6" l="1"/>
  <c r="E217" i="6"/>
  <c r="I217" i="6" s="1"/>
  <c r="M217" i="6" l="1"/>
  <c r="J217" i="6" l="1"/>
  <c r="D218" i="6" s="1"/>
  <c r="F218" i="6" l="1"/>
  <c r="G218" i="6"/>
  <c r="E218" i="6" l="1"/>
  <c r="I218" i="6" s="1"/>
  <c r="L218" i="6"/>
  <c r="J218" i="6" l="1"/>
  <c r="D219" i="6" s="1"/>
  <c r="F219" i="6" l="1"/>
  <c r="G219" i="6"/>
  <c r="M218" i="6"/>
  <c r="L219" i="6" l="1"/>
  <c r="E219" i="6"/>
  <c r="I219" i="6" s="1"/>
  <c r="M219" i="6" l="1"/>
  <c r="J219" i="6" l="1"/>
  <c r="D220" i="6" s="1"/>
  <c r="F220" i="6" l="1"/>
  <c r="G220" i="6"/>
  <c r="L220" i="6" l="1"/>
  <c r="E220" i="6"/>
  <c r="I220" i="6" s="1"/>
  <c r="M220" i="6" l="1"/>
  <c r="J220" i="6" l="1"/>
  <c r="D221" i="6" s="1"/>
  <c r="F221" i="6" l="1"/>
  <c r="G221" i="6"/>
  <c r="L221" i="6" l="1"/>
  <c r="E221" i="6"/>
  <c r="I221" i="6" s="1"/>
  <c r="M221" i="6" l="1"/>
  <c r="J221" i="6" l="1"/>
  <c r="D222" i="6" s="1"/>
  <c r="F222" i="6" l="1"/>
  <c r="G222" i="6"/>
  <c r="L222" i="6" l="1"/>
  <c r="E222" i="6"/>
  <c r="I222" i="6" s="1"/>
  <c r="M222" i="6" l="1"/>
  <c r="J222" i="6" l="1"/>
  <c r="D223" i="6" s="1"/>
  <c r="G223" i="6" l="1"/>
  <c r="F223" i="6"/>
  <c r="E223" i="6" l="1"/>
  <c r="I223" i="6" s="1"/>
  <c r="L223" i="6"/>
  <c r="M223" i="6" l="1"/>
  <c r="J223" i="6" l="1"/>
  <c r="D224" i="6" s="1"/>
  <c r="F224" i="6" l="1"/>
  <c r="G224" i="6"/>
  <c r="L224" i="6" l="1"/>
  <c r="E224" i="6"/>
  <c r="I224" i="6" s="1"/>
  <c r="M224" i="6" l="1"/>
  <c r="J224" i="6" l="1"/>
  <c r="D225" i="6" s="1"/>
  <c r="F225" i="6" l="1"/>
  <c r="G225" i="6"/>
  <c r="L225" i="6" l="1"/>
  <c r="E225" i="6"/>
  <c r="I225" i="6" s="1"/>
  <c r="M225" i="6" l="1"/>
  <c r="J225" i="6" l="1"/>
  <c r="D226" i="6" s="1"/>
  <c r="F226" i="6" l="1"/>
  <c r="G226" i="6"/>
  <c r="E226" i="6" l="1"/>
  <c r="I226" i="6" s="1"/>
  <c r="L226" i="6"/>
  <c r="J226" i="6" l="1"/>
  <c r="D227" i="6" s="1"/>
  <c r="G227" i="6" l="1"/>
  <c r="F227" i="6"/>
  <c r="M226" i="6"/>
  <c r="E227" i="6" l="1"/>
  <c r="I227" i="6" s="1"/>
  <c r="L227" i="6"/>
  <c r="J227" i="6" l="1"/>
  <c r="D228" i="6" s="1"/>
  <c r="G228" i="6" l="1"/>
  <c r="F228" i="6"/>
  <c r="M227" i="6"/>
  <c r="L228" i="6" l="1"/>
  <c r="E228" i="6"/>
  <c r="I228" i="6" s="1"/>
  <c r="M228" i="6" l="1"/>
  <c r="J228" i="6" l="1"/>
  <c r="D229" i="6" s="1"/>
  <c r="F229" i="6" l="1"/>
  <c r="G229" i="6"/>
  <c r="E229" i="6" l="1"/>
  <c r="I229" i="6" s="1"/>
  <c r="L229" i="6"/>
  <c r="M229" i="6" l="1"/>
  <c r="J229" i="6" l="1"/>
  <c r="D230" i="6" s="1"/>
  <c r="F230" i="6" l="1"/>
  <c r="G230" i="6"/>
  <c r="L230" i="6" l="1"/>
  <c r="E230" i="6"/>
  <c r="I230" i="6" s="1"/>
  <c r="M230" i="6" l="1"/>
  <c r="J230" i="6" l="1"/>
  <c r="D231" i="6" s="1"/>
  <c r="F231" i="6" l="1"/>
  <c r="G231" i="6"/>
  <c r="L231" i="6" l="1"/>
  <c r="E231" i="6"/>
  <c r="I231" i="6" s="1"/>
  <c r="J231" i="6" l="1"/>
  <c r="D232" i="6" s="1"/>
  <c r="G232" i="6" l="1"/>
  <c r="F232" i="6"/>
  <c r="M231" i="6"/>
  <c r="L232" i="6" l="1"/>
  <c r="E232" i="6"/>
  <c r="I232" i="6" s="1"/>
  <c r="J232" i="6" l="1"/>
  <c r="D233" i="6" s="1"/>
  <c r="F233" i="6" l="1"/>
  <c r="G233" i="6"/>
  <c r="M232" i="6"/>
  <c r="E233" i="6" l="1"/>
  <c r="I233" i="6" s="1"/>
  <c r="L233" i="6"/>
  <c r="M233" i="6" l="1"/>
  <c r="J233" i="6" l="1"/>
  <c r="D234" i="6" s="1"/>
  <c r="G234" i="6" l="1"/>
  <c r="F234" i="6"/>
  <c r="L234" i="6" l="1"/>
  <c r="E234" i="6"/>
  <c r="I234" i="6" s="1"/>
  <c r="M234" i="6" l="1"/>
  <c r="J234" i="6" l="1"/>
  <c r="D235" i="6" s="1"/>
  <c r="F235" i="6" l="1"/>
  <c r="G235" i="6"/>
  <c r="L235" i="6" l="1"/>
  <c r="E235" i="6"/>
  <c r="I235" i="6" s="1"/>
  <c r="M235" i="6" l="1"/>
  <c r="J235" i="6" l="1"/>
  <c r="D236" i="6" s="1"/>
  <c r="G236" i="6" l="1"/>
  <c r="F236" i="6"/>
  <c r="L236" i="6" l="1"/>
  <c r="E236" i="6"/>
  <c r="I236" i="6" s="1"/>
  <c r="M236" i="6" l="1"/>
  <c r="J236" i="6" l="1"/>
  <c r="D237" i="6" s="1"/>
  <c r="F237" i="6" l="1"/>
  <c r="G237" i="6"/>
  <c r="E237" i="6" l="1"/>
  <c r="I237" i="6" s="1"/>
  <c r="L237" i="6"/>
  <c r="M237" i="6" l="1"/>
  <c r="J237" i="6" l="1"/>
  <c r="D238" i="6" s="1"/>
  <c r="G238" i="6" l="1"/>
  <c r="F238" i="6"/>
  <c r="L238" i="6" l="1"/>
  <c r="E238" i="6"/>
  <c r="I238" i="6" s="1"/>
  <c r="M238" i="6" l="1"/>
  <c r="J238" i="6" l="1"/>
  <c r="D239" i="6" s="1"/>
  <c r="F239" i="6" l="1"/>
  <c r="G239" i="6"/>
  <c r="L239" i="6" l="1"/>
  <c r="E239" i="6"/>
  <c r="I239" i="6" s="1"/>
  <c r="M239" i="6" l="1"/>
  <c r="J239" i="6" l="1"/>
  <c r="D240" i="6" s="1"/>
  <c r="G240" i="6" l="1"/>
  <c r="F240" i="6"/>
  <c r="E240" i="6" l="1"/>
  <c r="I240" i="6" s="1"/>
  <c r="L240" i="6"/>
  <c r="J240" i="6" l="1"/>
  <c r="D241" i="6" s="1"/>
  <c r="G241" i="6" l="1"/>
  <c r="F241" i="6"/>
  <c r="M240" i="6"/>
  <c r="L241" i="6" l="1"/>
  <c r="E241" i="6"/>
  <c r="I241" i="6" s="1"/>
  <c r="J241" i="6" l="1"/>
  <c r="D242" i="6" s="1"/>
  <c r="G242" i="6" l="1"/>
  <c r="F242" i="6"/>
  <c r="M241" i="6"/>
  <c r="L242" i="6" l="1"/>
  <c r="E242" i="6"/>
  <c r="I242" i="6" s="1"/>
  <c r="M242" i="6" l="1"/>
  <c r="J242" i="6" l="1"/>
  <c r="D243" i="6" s="1"/>
  <c r="G243" i="6" l="1"/>
  <c r="F243" i="6"/>
  <c r="E243" i="6" l="1"/>
  <c r="I243" i="6" s="1"/>
  <c r="L243" i="6"/>
  <c r="M243" i="6" l="1"/>
  <c r="J243" i="6" l="1"/>
  <c r="D244" i="6" s="1"/>
  <c r="G244" i="6" l="1"/>
  <c r="F244" i="6"/>
  <c r="L244" i="6" l="1"/>
  <c r="E244" i="6"/>
  <c r="I244" i="6" s="1"/>
  <c r="M244" i="6" l="1"/>
  <c r="J244" i="6" l="1"/>
  <c r="D245" i="6" s="1"/>
  <c r="F245" i="6" l="1"/>
  <c r="G245" i="6"/>
  <c r="L245" i="6" l="1"/>
  <c r="E245" i="6"/>
  <c r="I245" i="6" s="1"/>
  <c r="M245" i="6" l="1"/>
  <c r="J245" i="6" l="1"/>
  <c r="D246" i="6" s="1"/>
  <c r="G246" i="6" l="1"/>
  <c r="F246" i="6"/>
  <c r="E246" i="6" l="1"/>
  <c r="I246" i="6" s="1"/>
  <c r="L246" i="6"/>
  <c r="M246" i="6" l="1"/>
  <c r="J246" i="6" l="1"/>
  <c r="D247" i="6" s="1"/>
  <c r="F247" i="6" l="1"/>
  <c r="G247" i="6"/>
  <c r="L247" i="6" l="1"/>
  <c r="E247" i="6"/>
  <c r="I247" i="6" s="1"/>
  <c r="M247" i="6" l="1"/>
  <c r="J247" i="6" l="1"/>
  <c r="D248" i="6" s="1"/>
  <c r="F248" i="6" l="1"/>
  <c r="G248" i="6"/>
  <c r="L248" i="6" l="1"/>
  <c r="E248" i="6"/>
  <c r="I248" i="6" s="1"/>
  <c r="M248" i="6" l="1"/>
  <c r="J248" i="6" l="1"/>
  <c r="D249" i="6" s="1"/>
  <c r="G249" i="6" l="1"/>
  <c r="F249" i="6"/>
  <c r="E249" i="6" l="1"/>
  <c r="I249" i="6" s="1"/>
  <c r="L249" i="6"/>
  <c r="M249" i="6" l="1"/>
  <c r="J249" i="6" l="1"/>
  <c r="D250" i="6" s="1"/>
  <c r="G250" i="6" l="1"/>
  <c r="F250" i="6"/>
  <c r="L250" i="6" l="1"/>
  <c r="E250" i="6"/>
  <c r="I250" i="6" s="1"/>
  <c r="M250" i="6" l="1"/>
  <c r="J250" i="6" l="1"/>
  <c r="D251" i="6" s="1"/>
  <c r="G251" i="6" l="1"/>
  <c r="F251" i="6"/>
  <c r="L251" i="6" l="1"/>
  <c r="E251" i="6"/>
  <c r="I251" i="6" s="1"/>
  <c r="M251" i="6" l="1"/>
  <c r="J251" i="6" l="1"/>
  <c r="D252" i="6" s="1"/>
  <c r="G252" i="6" l="1"/>
  <c r="F252" i="6"/>
  <c r="L252" i="6" l="1"/>
  <c r="E252" i="6"/>
  <c r="I252" i="6" s="1"/>
  <c r="M252" i="6" l="1"/>
  <c r="J252" i="6" l="1"/>
  <c r="D253" i="6" s="1"/>
  <c r="F253" i="6" l="1"/>
  <c r="G253" i="6"/>
  <c r="E253" i="6" l="1"/>
  <c r="I253" i="6" s="1"/>
  <c r="L253" i="6"/>
  <c r="M253" i="6" l="1"/>
  <c r="J253" i="6" l="1"/>
  <c r="D254" i="6" s="1"/>
  <c r="G254" i="6" l="1"/>
  <c r="F254" i="6"/>
  <c r="E254" i="6" l="1"/>
  <c r="I254" i="6" s="1"/>
  <c r="L254" i="6"/>
  <c r="M254" i="6" l="1"/>
  <c r="J254" i="6" l="1"/>
  <c r="D255" i="6" s="1"/>
  <c r="F255" i="6" l="1"/>
  <c r="G255" i="6"/>
  <c r="E255" i="6" l="1"/>
  <c r="I255" i="6" s="1"/>
  <c r="L255" i="6"/>
  <c r="M255" i="6" l="1"/>
  <c r="J255" i="6" l="1"/>
  <c r="D256" i="6" s="1"/>
  <c r="F256" i="6" l="1"/>
  <c r="G256" i="6"/>
  <c r="L256" i="6" l="1"/>
  <c r="E256" i="6"/>
  <c r="I256" i="6" s="1"/>
  <c r="M256" i="6" l="1"/>
  <c r="J256" i="6" l="1"/>
  <c r="D257" i="6" s="1"/>
  <c r="G257" i="6" l="1"/>
  <c r="F257" i="6"/>
  <c r="L257" i="6" l="1"/>
  <c r="E257" i="6"/>
  <c r="I257" i="6" s="1"/>
  <c r="J257" i="6" l="1"/>
  <c r="D258" i="6" s="1"/>
  <c r="M257" i="6"/>
  <c r="F258" i="6" l="1"/>
  <c r="G258" i="6"/>
  <c r="L258" i="6" l="1"/>
  <c r="E258" i="6"/>
  <c r="I258" i="6" s="1"/>
  <c r="J258" i="6" l="1"/>
  <c r="D259" i="6" s="1"/>
  <c r="F259" i="6" l="1"/>
  <c r="G259" i="6"/>
  <c r="M258" i="6"/>
  <c r="E259" i="6" l="1"/>
  <c r="I259" i="6" s="1"/>
  <c r="L259" i="6"/>
  <c r="M259" i="6" l="1"/>
  <c r="J259" i="6" l="1"/>
  <c r="D260" i="6" s="1"/>
  <c r="F260" i="6" l="1"/>
  <c r="G260" i="6"/>
  <c r="L260" i="6" l="1"/>
  <c r="E260" i="6"/>
  <c r="I260" i="6" s="1"/>
  <c r="M260" i="6" l="1"/>
  <c r="J260" i="6" l="1"/>
  <c r="D261" i="6" s="1"/>
  <c r="F261" i="6" l="1"/>
  <c r="G261" i="6"/>
  <c r="L261" i="6" l="1"/>
  <c r="E261" i="6"/>
  <c r="I261" i="6" s="1"/>
  <c r="M261" i="6" l="1"/>
  <c r="J261" i="6" l="1"/>
  <c r="D262" i="6" s="1"/>
  <c r="F262" i="6" l="1"/>
  <c r="G262" i="6"/>
  <c r="L262" i="6" l="1"/>
  <c r="E262" i="6"/>
  <c r="I262" i="6" s="1"/>
  <c r="M262" i="6" l="1"/>
  <c r="J262" i="6" l="1"/>
  <c r="D263" i="6" s="1"/>
  <c r="G263" i="6" l="1"/>
  <c r="F263" i="6"/>
  <c r="L263" i="6" l="1"/>
  <c r="E263" i="6"/>
  <c r="I263" i="6" s="1"/>
  <c r="M263" i="6" l="1"/>
  <c r="J263" i="6" l="1"/>
  <c r="D264" i="6" s="1"/>
  <c r="G264" i="6" l="1"/>
  <c r="F264" i="6"/>
  <c r="L264" i="6" l="1"/>
  <c r="E264" i="6"/>
  <c r="I264" i="6" s="1"/>
  <c r="M264" i="6" l="1"/>
  <c r="J264" i="6" l="1"/>
  <c r="D265" i="6" s="1"/>
  <c r="F265" i="6" l="1"/>
  <c r="G265" i="6"/>
  <c r="L265" i="6" l="1"/>
  <c r="E265" i="6"/>
  <c r="I265" i="6" s="1"/>
  <c r="M265" i="6" l="1"/>
  <c r="J265" i="6" l="1"/>
  <c r="D266" i="6" s="1"/>
  <c r="F266" i="6" l="1"/>
  <c r="G266" i="6"/>
  <c r="L266" i="6" l="1"/>
  <c r="E266" i="6"/>
  <c r="I266" i="6" s="1"/>
  <c r="J266" i="6" l="1"/>
  <c r="D267" i="6" s="1"/>
  <c r="G267" i="6" l="1"/>
  <c r="F267" i="6"/>
  <c r="M266" i="6"/>
  <c r="L267" i="6" l="1"/>
  <c r="E267" i="6"/>
  <c r="I267" i="6" s="1"/>
  <c r="M267" i="6" l="1"/>
  <c r="J267" i="6" l="1"/>
  <c r="D268" i="6" s="1"/>
  <c r="F268" i="6" l="1"/>
  <c r="G268" i="6"/>
  <c r="L268" i="6" l="1"/>
  <c r="E268" i="6"/>
  <c r="I268" i="6" s="1"/>
  <c r="M268" i="6" l="1"/>
  <c r="J268" i="6" l="1"/>
  <c r="D269" i="6" s="1"/>
  <c r="G269" i="6" l="1"/>
  <c r="F269" i="6"/>
  <c r="L269" i="6" l="1"/>
  <c r="E269" i="6"/>
  <c r="I269" i="6" s="1"/>
  <c r="M269" i="6" l="1"/>
  <c r="J269" i="6" l="1"/>
  <c r="D270" i="6" s="1"/>
  <c r="F270" i="6" l="1"/>
  <c r="G270" i="6"/>
  <c r="E270" i="6" l="1"/>
  <c r="I270" i="6" s="1"/>
  <c r="L270" i="6"/>
  <c r="M270" i="6" l="1"/>
  <c r="J270" i="6" l="1"/>
  <c r="D271" i="6" s="1"/>
  <c r="G271" i="6" l="1"/>
  <c r="F271" i="6"/>
  <c r="E271" i="6" l="1"/>
  <c r="I271" i="6" s="1"/>
  <c r="L271" i="6"/>
  <c r="M271" i="6" l="1"/>
  <c r="J271" i="6" l="1"/>
  <c r="D272" i="6" s="1"/>
  <c r="G272" i="6" l="1"/>
  <c r="F272" i="6"/>
  <c r="E272" i="6" l="1"/>
  <c r="I272" i="6" s="1"/>
  <c r="L272" i="6"/>
  <c r="M272" i="6" l="1"/>
  <c r="J272" i="6" l="1"/>
  <c r="D273" i="6" s="1"/>
  <c r="F273" i="6" l="1"/>
  <c r="G273" i="6"/>
  <c r="L273" i="6" l="1"/>
  <c r="E273" i="6"/>
  <c r="I273" i="6" s="1"/>
  <c r="M273" i="6" l="1"/>
  <c r="J273" i="6" l="1"/>
  <c r="D274" i="6" s="1"/>
  <c r="F274" i="6" l="1"/>
  <c r="G274" i="6"/>
  <c r="E274" i="6" l="1"/>
  <c r="I274" i="6" s="1"/>
  <c r="L274" i="6"/>
  <c r="M274" i="6" l="1"/>
  <c r="J274" i="6" l="1"/>
  <c r="D275" i="6" s="1"/>
  <c r="G275" i="6" l="1"/>
  <c r="F275" i="6"/>
  <c r="E275" i="6" l="1"/>
  <c r="I275" i="6" s="1"/>
  <c r="L275" i="6"/>
  <c r="M275" i="6" l="1"/>
  <c r="J275" i="6" l="1"/>
  <c r="D276" i="6" s="1"/>
  <c r="F276" i="6" l="1"/>
  <c r="G276" i="6"/>
  <c r="L276" i="6" l="1"/>
  <c r="E276" i="6"/>
  <c r="I276" i="6" s="1"/>
  <c r="M276" i="6" l="1"/>
  <c r="J276" i="6" l="1"/>
  <c r="D277" i="6" s="1"/>
  <c r="F277" i="6" l="1"/>
  <c r="G277" i="6"/>
  <c r="L277" i="6" l="1"/>
  <c r="E277" i="6"/>
  <c r="I277" i="6" s="1"/>
  <c r="M277" i="6" l="1"/>
  <c r="J277" i="6" l="1"/>
  <c r="D278" i="6" s="1"/>
  <c r="F278" i="6" l="1"/>
  <c r="G278" i="6"/>
  <c r="E278" i="6" l="1"/>
  <c r="I278" i="6" s="1"/>
  <c r="L278" i="6"/>
  <c r="M278" i="6" l="1"/>
  <c r="J278" i="6" l="1"/>
  <c r="D279" i="6" s="1"/>
  <c r="F279" i="6" l="1"/>
  <c r="G279" i="6"/>
  <c r="E279" i="6" l="1"/>
  <c r="I279" i="6" s="1"/>
  <c r="L279" i="6"/>
  <c r="M279" i="6" l="1"/>
  <c r="J279" i="6" l="1"/>
  <c r="D280" i="6" s="1"/>
  <c r="F280" i="6" l="1"/>
  <c r="G280" i="6"/>
  <c r="E280" i="6" l="1"/>
  <c r="I280" i="6" s="1"/>
  <c r="L280" i="6"/>
  <c r="M280" i="6" l="1"/>
  <c r="J280" i="6" l="1"/>
  <c r="D281" i="6" s="1"/>
  <c r="G281" i="6" l="1"/>
  <c r="F281" i="6"/>
  <c r="E281" i="6" l="1"/>
  <c r="I281" i="6" s="1"/>
  <c r="L281" i="6"/>
  <c r="M281" i="6" l="1"/>
  <c r="J281" i="6" l="1"/>
  <c r="D282" i="6" s="1"/>
  <c r="G282" i="6" l="1"/>
  <c r="F282" i="6"/>
  <c r="L282" i="6" l="1"/>
  <c r="E282" i="6"/>
  <c r="I282" i="6" s="1"/>
  <c r="M282" i="6" l="1"/>
  <c r="J282" i="6" l="1"/>
  <c r="D283" i="6" s="1"/>
  <c r="G283" i="6" l="1"/>
  <c r="F283" i="6"/>
  <c r="L283" i="6" l="1"/>
  <c r="E283" i="6"/>
  <c r="I283" i="6" s="1"/>
  <c r="M283" i="6" l="1"/>
  <c r="J283" i="6" l="1"/>
  <c r="D284" i="6" s="1"/>
  <c r="G284" i="6" l="1"/>
  <c r="F284" i="6"/>
  <c r="L284" i="6" l="1"/>
  <c r="E284" i="6"/>
  <c r="I284" i="6" s="1"/>
  <c r="M284" i="6" l="1"/>
  <c r="J284" i="6" l="1"/>
  <c r="D285" i="6" s="1"/>
  <c r="F285" i="6" l="1"/>
  <c r="G285" i="6"/>
  <c r="L285" i="6" l="1"/>
  <c r="E285" i="6"/>
  <c r="I285" i="6" s="1"/>
  <c r="M285" i="6" l="1"/>
  <c r="J285" i="6" l="1"/>
  <c r="D286" i="6" s="1"/>
  <c r="F286" i="6" l="1"/>
  <c r="G286" i="6"/>
  <c r="E286" i="6" l="1"/>
  <c r="I286" i="6" s="1"/>
  <c r="L286" i="6"/>
  <c r="M286" i="6" l="1"/>
  <c r="J286" i="6" l="1"/>
  <c r="D287" i="6" s="1"/>
  <c r="F287" i="6" l="1"/>
  <c r="G287" i="6"/>
  <c r="L287" i="6" l="1"/>
  <c r="E287" i="6"/>
  <c r="I287" i="6" s="1"/>
  <c r="M287" i="6" l="1"/>
  <c r="J287" i="6" l="1"/>
  <c r="D288" i="6" s="1"/>
  <c r="F288" i="6" l="1"/>
  <c r="G288" i="6"/>
  <c r="E288" i="6" l="1"/>
  <c r="I288" i="6" s="1"/>
  <c r="L288" i="6"/>
  <c r="M288" i="6" l="1"/>
  <c r="J288" i="6" l="1"/>
  <c r="D289" i="6" s="1"/>
  <c r="G289" i="6" l="1"/>
  <c r="F289" i="6"/>
  <c r="E289" i="6" l="1"/>
  <c r="I289" i="6" s="1"/>
  <c r="L289" i="6"/>
  <c r="M289" i="6" l="1"/>
  <c r="J289" i="6" l="1"/>
  <c r="D290" i="6" s="1"/>
  <c r="F290" i="6" l="1"/>
  <c r="G290" i="6"/>
  <c r="E290" i="6" l="1"/>
  <c r="I290" i="6" s="1"/>
  <c r="L290" i="6"/>
  <c r="M290" i="6" l="1"/>
  <c r="J290" i="6" l="1"/>
  <c r="D291" i="6" s="1"/>
  <c r="G291" i="6" l="1"/>
  <c r="F291" i="6"/>
  <c r="L291" i="6" l="1"/>
  <c r="E291" i="6"/>
  <c r="I291" i="6" s="1"/>
  <c r="M291" i="6" l="1"/>
  <c r="J291" i="6" l="1"/>
  <c r="D292" i="6" s="1"/>
  <c r="F292" i="6" l="1"/>
  <c r="G292" i="6"/>
  <c r="L292" i="6" l="1"/>
  <c r="E292" i="6"/>
  <c r="I292" i="6" s="1"/>
  <c r="M292" i="6" l="1"/>
  <c r="J292" i="6" l="1"/>
  <c r="D293" i="6" s="1"/>
  <c r="F293" i="6" l="1"/>
  <c r="G293" i="6"/>
  <c r="L293" i="6" l="1"/>
  <c r="E293" i="6"/>
  <c r="I293" i="6" s="1"/>
  <c r="M293" i="6" l="1"/>
  <c r="J293" i="6" l="1"/>
  <c r="D294" i="6" s="1"/>
  <c r="F294" i="6" l="1"/>
  <c r="G294" i="6"/>
  <c r="L294" i="6" l="1"/>
  <c r="E294" i="6"/>
  <c r="I294" i="6" s="1"/>
  <c r="M294" i="6" l="1"/>
  <c r="J294" i="6" l="1"/>
  <c r="D295" i="6" s="1"/>
  <c r="F295" i="6" l="1"/>
  <c r="G295" i="6"/>
  <c r="L295" i="6" l="1"/>
  <c r="E295" i="6"/>
  <c r="I295" i="6" s="1"/>
  <c r="M295" i="6" l="1"/>
  <c r="J295" i="6" l="1"/>
  <c r="D296" i="6" s="1"/>
  <c r="G296" i="6" l="1"/>
  <c r="F296" i="6"/>
  <c r="E296" i="6" l="1"/>
  <c r="I296" i="6" s="1"/>
  <c r="L296" i="6"/>
  <c r="M296" i="6" l="1"/>
  <c r="J296" i="6" l="1"/>
  <c r="D297" i="6" s="1"/>
  <c r="G297" i="6" l="1"/>
  <c r="F297" i="6"/>
  <c r="E297" i="6" l="1"/>
  <c r="I297" i="6" s="1"/>
  <c r="L297" i="6"/>
  <c r="M297" i="6" l="1"/>
  <c r="J297" i="6" l="1"/>
  <c r="D298" i="6" s="1"/>
  <c r="F298" i="6" l="1"/>
  <c r="G298" i="6"/>
  <c r="E298" i="6" l="1"/>
  <c r="I298" i="6" s="1"/>
  <c r="L298" i="6"/>
  <c r="M298" i="6" l="1"/>
  <c r="J298" i="6" l="1"/>
  <c r="D299" i="6" s="1"/>
  <c r="G299" i="6" l="1"/>
  <c r="F299" i="6"/>
  <c r="E299" i="6" l="1"/>
  <c r="I299" i="6" s="1"/>
  <c r="L299" i="6"/>
  <c r="M299" i="6" l="1"/>
  <c r="J299" i="6" l="1"/>
  <c r="D300" i="6" s="1"/>
  <c r="F300" i="6" l="1"/>
  <c r="G300" i="6"/>
  <c r="L300" i="6" l="1"/>
  <c r="E300" i="6"/>
  <c r="I300" i="6" s="1"/>
  <c r="M300" i="6" l="1"/>
  <c r="J300" i="6" l="1"/>
  <c r="D301" i="6" s="1"/>
  <c r="F301" i="6" l="1"/>
  <c r="G301" i="6"/>
  <c r="E301" i="6" l="1"/>
  <c r="I301" i="6" s="1"/>
  <c r="L301" i="6"/>
  <c r="M301" i="6" l="1"/>
  <c r="J301" i="6" l="1"/>
  <c r="D302" i="6" s="1"/>
  <c r="G302" i="6" l="1"/>
  <c r="F302" i="6"/>
  <c r="E302" i="6" l="1"/>
  <c r="I302" i="6" s="1"/>
  <c r="L302" i="6"/>
  <c r="M302" i="6" l="1"/>
  <c r="J302" i="6" l="1"/>
  <c r="D303" i="6" s="1"/>
  <c r="F303" i="6" l="1"/>
  <c r="G303" i="6"/>
  <c r="E303" i="6" l="1"/>
  <c r="I303" i="6" s="1"/>
  <c r="L303" i="6"/>
  <c r="M303" i="6" l="1"/>
  <c r="J303" i="6" l="1"/>
  <c r="D304" i="6" s="1"/>
  <c r="F304" i="6" l="1"/>
  <c r="G304" i="6"/>
  <c r="L304" i="6" l="1"/>
  <c r="E304" i="6"/>
  <c r="I304" i="6" s="1"/>
  <c r="J304" i="6" l="1"/>
  <c r="D305" i="6" s="1"/>
  <c r="F305" i="6" l="1"/>
  <c r="G305" i="6"/>
  <c r="M304" i="6"/>
  <c r="E305" i="6" l="1"/>
  <c r="I305" i="6" s="1"/>
  <c r="L305" i="6"/>
  <c r="M305" i="6" l="1"/>
  <c r="J305" i="6" l="1"/>
  <c r="D306" i="6" s="1"/>
  <c r="F306" i="6" l="1"/>
  <c r="G306" i="6"/>
  <c r="E306" i="6" l="1"/>
  <c r="I306" i="6" s="1"/>
  <c r="L306" i="6"/>
  <c r="M306" i="6" l="1"/>
  <c r="J306" i="6" l="1"/>
  <c r="D307" i="6" s="1"/>
  <c r="G307" i="6" l="1"/>
  <c r="F307" i="6"/>
  <c r="L307" i="6" l="1"/>
  <c r="E307" i="6"/>
  <c r="I307" i="6" s="1"/>
  <c r="M307" i="6" l="1"/>
  <c r="J307" i="6" l="1"/>
  <c r="D308" i="6" s="1"/>
  <c r="G308" i="6" l="1"/>
  <c r="F308" i="6"/>
  <c r="E308" i="6" l="1"/>
  <c r="I308" i="6" s="1"/>
  <c r="L308" i="6"/>
  <c r="M308" i="6" l="1"/>
  <c r="J308" i="6" l="1"/>
  <c r="D309" i="6" s="1"/>
  <c r="G309" i="6" l="1"/>
  <c r="F309" i="6"/>
  <c r="L309" i="6" l="1"/>
  <c r="E309" i="6"/>
  <c r="I309" i="6" s="1"/>
  <c r="M309" i="6" l="1"/>
  <c r="J309" i="6" l="1"/>
  <c r="D310" i="6" s="1"/>
  <c r="F310" i="6" l="1"/>
  <c r="G310" i="6"/>
  <c r="L310" i="6" l="1"/>
  <c r="E310" i="6"/>
  <c r="I310" i="6" s="1"/>
  <c r="M310" i="6" l="1"/>
  <c r="J310" i="6" l="1"/>
  <c r="D311" i="6" s="1"/>
  <c r="G311" i="6" l="1"/>
  <c r="F311" i="6"/>
  <c r="L311" i="6" l="1"/>
  <c r="E311" i="6"/>
  <c r="I311" i="6" s="1"/>
  <c r="M311" i="6" l="1"/>
  <c r="J311" i="6" l="1"/>
  <c r="D312" i="6" s="1"/>
  <c r="F312" i="6" l="1"/>
  <c r="G312" i="6"/>
  <c r="L312" i="6" l="1"/>
  <c r="E312" i="6"/>
  <c r="I312" i="6" s="1"/>
  <c r="M312" i="6" l="1"/>
  <c r="J312" i="6" l="1"/>
  <c r="D313" i="6" s="1"/>
  <c r="F313" i="6" l="1"/>
  <c r="G313" i="6"/>
  <c r="L313" i="6" l="1"/>
  <c r="E313" i="6"/>
  <c r="I313" i="6" s="1"/>
  <c r="J313" i="6" l="1"/>
  <c r="D314" i="6" s="1"/>
  <c r="G314" i="6" l="1"/>
  <c r="F314" i="6"/>
  <c r="M313" i="6"/>
  <c r="L314" i="6" l="1"/>
  <c r="E314" i="6"/>
  <c r="I314" i="6" s="1"/>
  <c r="M314" i="6" l="1"/>
  <c r="J314" i="6" l="1"/>
  <c r="D315" i="6" s="1"/>
  <c r="G315" i="6" l="1"/>
  <c r="F315" i="6"/>
  <c r="L315" i="6" l="1"/>
  <c r="E315" i="6"/>
  <c r="I315" i="6" s="1"/>
  <c r="M315" i="6" l="1"/>
  <c r="J315" i="6" l="1"/>
  <c r="D316" i="6" s="1"/>
  <c r="G316" i="6" l="1"/>
  <c r="F316" i="6"/>
  <c r="E316" i="6" l="1"/>
  <c r="I316" i="6" s="1"/>
  <c r="L316" i="6"/>
  <c r="M316" i="6" l="1"/>
  <c r="J316" i="6" l="1"/>
  <c r="D317" i="6" s="1"/>
  <c r="F317" i="6" l="1"/>
  <c r="G317" i="6"/>
  <c r="L317" i="6" l="1"/>
  <c r="E317" i="6"/>
  <c r="I317" i="6" s="1"/>
  <c r="M317" i="6" l="1"/>
  <c r="J317" i="6" l="1"/>
  <c r="D318" i="6" s="1"/>
  <c r="F318" i="6" l="1"/>
  <c r="G318" i="6"/>
  <c r="E318" i="6" l="1"/>
  <c r="I318" i="6" s="1"/>
  <c r="L318" i="6"/>
  <c r="M318" i="6" l="1"/>
  <c r="J318" i="6"/>
  <c r="D319" i="6" s="1"/>
  <c r="F319" i="6" l="1"/>
  <c r="G319" i="6"/>
  <c r="L319" i="6" l="1"/>
  <c r="E319" i="6"/>
  <c r="I319" i="6" s="1"/>
  <c r="M319" i="6" l="1"/>
  <c r="J319" i="6" l="1"/>
  <c r="D320" i="6" s="1"/>
  <c r="F320" i="6" l="1"/>
  <c r="G320" i="6"/>
  <c r="E320" i="6" l="1"/>
  <c r="I320" i="6" s="1"/>
  <c r="L320" i="6"/>
  <c r="M320" i="6" l="1"/>
  <c r="J320" i="6" l="1"/>
  <c r="D321" i="6" s="1"/>
  <c r="F321" i="6" l="1"/>
  <c r="G321" i="6"/>
  <c r="E321" i="6" l="1"/>
  <c r="I321" i="6" s="1"/>
  <c r="L321" i="6"/>
  <c r="M321" i="6" l="1"/>
  <c r="J321" i="6" l="1"/>
  <c r="D322" i="6" s="1"/>
  <c r="G322" i="6" l="1"/>
  <c r="F322" i="6"/>
  <c r="L322" i="6" l="1"/>
  <c r="E322" i="6"/>
  <c r="I322" i="6" s="1"/>
  <c r="M322" i="6" l="1"/>
  <c r="J322" i="6" l="1"/>
  <c r="D323" i="6" s="1"/>
  <c r="F323" i="6" l="1"/>
  <c r="G323" i="6"/>
  <c r="L323" i="6" l="1"/>
  <c r="E323" i="6"/>
  <c r="I323" i="6" s="1"/>
  <c r="M323" i="6" l="1"/>
  <c r="J323" i="6" l="1"/>
  <c r="D324" i="6" s="1"/>
  <c r="F324" i="6" l="1"/>
  <c r="G324" i="6"/>
  <c r="E324" i="6" l="1"/>
  <c r="I324" i="6" s="1"/>
  <c r="L324" i="6"/>
  <c r="M324" i="6" l="1"/>
  <c r="J324" i="6" l="1"/>
  <c r="D325" i="6" s="1"/>
  <c r="F325" i="6" l="1"/>
  <c r="G325" i="6"/>
  <c r="L325" i="6" l="1"/>
  <c r="E325" i="6"/>
  <c r="I325" i="6" s="1"/>
  <c r="M325" i="6" l="1"/>
  <c r="J325" i="6" l="1"/>
  <c r="D326" i="6" s="1"/>
  <c r="G326" i="6" l="1"/>
  <c r="F326" i="6"/>
  <c r="E326" i="6" l="1"/>
  <c r="I326" i="6" s="1"/>
  <c r="L326" i="6"/>
  <c r="M326" i="6" l="1"/>
  <c r="J326" i="6" l="1"/>
  <c r="D327" i="6" s="1"/>
  <c r="F327" i="6" l="1"/>
  <c r="G327" i="6"/>
  <c r="E327" i="6" l="1"/>
  <c r="I327" i="6" s="1"/>
  <c r="L327" i="6"/>
  <c r="M327" i="6" l="1"/>
  <c r="J327" i="6" l="1"/>
  <c r="D328" i="6" s="1"/>
  <c r="G328" i="6" l="1"/>
  <c r="F328" i="6"/>
  <c r="L328" i="6" l="1"/>
  <c r="E328" i="6"/>
  <c r="I328" i="6" s="1"/>
  <c r="M328" i="6" l="1"/>
  <c r="J328" i="6" l="1"/>
  <c r="D329" i="6" s="1"/>
  <c r="F329" i="6" l="1"/>
  <c r="G329" i="6"/>
  <c r="E329" i="6" l="1"/>
  <c r="I329" i="6" s="1"/>
  <c r="L329" i="6"/>
  <c r="M329" i="6" l="1"/>
  <c r="J329" i="6" l="1"/>
  <c r="D330" i="6" s="1"/>
  <c r="F330" i="6" l="1"/>
  <c r="G330" i="6"/>
  <c r="E330" i="6" l="1"/>
  <c r="I330" i="6" s="1"/>
  <c r="L330" i="6"/>
  <c r="M330" i="6" l="1"/>
  <c r="J330" i="6" l="1"/>
  <c r="D331" i="6" s="1"/>
  <c r="G331" i="6" l="1"/>
  <c r="F331" i="6"/>
  <c r="E331" i="6" l="1"/>
  <c r="I331" i="6" s="1"/>
  <c r="L331" i="6"/>
  <c r="M331" i="6" l="1"/>
  <c r="J331" i="6" l="1"/>
  <c r="D332" i="6" s="1"/>
  <c r="F332" i="6" l="1"/>
  <c r="G332" i="6"/>
  <c r="E332" i="6" l="1"/>
  <c r="I332" i="6" s="1"/>
  <c r="L332" i="6"/>
  <c r="M332" i="6" l="1"/>
  <c r="J332" i="6" l="1"/>
  <c r="D333" i="6" s="1"/>
  <c r="F333" i="6" l="1"/>
  <c r="G333" i="6"/>
  <c r="E333" i="6" l="1"/>
  <c r="I333" i="6" s="1"/>
  <c r="L333" i="6"/>
  <c r="M333" i="6" l="1"/>
  <c r="J333" i="6" l="1"/>
  <c r="D334" i="6" s="1"/>
  <c r="F334" i="6" l="1"/>
  <c r="G334" i="6"/>
  <c r="L334" i="6" l="1"/>
  <c r="E334" i="6"/>
  <c r="I334" i="6" s="1"/>
  <c r="M334" i="6" l="1"/>
  <c r="J334" i="6" l="1"/>
  <c r="D335" i="6" s="1"/>
  <c r="F335" i="6" l="1"/>
  <c r="G335" i="6"/>
  <c r="L335" i="6" l="1"/>
  <c r="E335" i="6"/>
  <c r="I335" i="6" s="1"/>
  <c r="M335" i="6" l="1"/>
  <c r="J335" i="6" l="1"/>
  <c r="D336" i="6" s="1"/>
  <c r="F336" i="6" l="1"/>
  <c r="G336" i="6"/>
  <c r="E336" i="6" l="1"/>
  <c r="I336" i="6" s="1"/>
  <c r="L336" i="6"/>
  <c r="M336" i="6" l="1"/>
  <c r="J336" i="6" l="1"/>
  <c r="D337" i="6" s="1"/>
  <c r="F337" i="6" l="1"/>
  <c r="G337" i="6"/>
  <c r="E337" i="6" l="1"/>
  <c r="I337" i="6" s="1"/>
  <c r="L337" i="6"/>
  <c r="M337" i="6" l="1"/>
  <c r="J337" i="6" l="1"/>
  <c r="D338" i="6" s="1"/>
  <c r="G338" i="6" l="1"/>
  <c r="F338" i="6"/>
  <c r="L338" i="6" l="1"/>
  <c r="E338" i="6"/>
  <c r="I338" i="6" s="1"/>
  <c r="M338" i="6" l="1"/>
  <c r="J338" i="6" l="1"/>
  <c r="D339" i="6" s="1"/>
  <c r="F339" i="6" l="1"/>
  <c r="G339" i="6"/>
  <c r="L339" i="6" l="1"/>
  <c r="E339" i="6"/>
  <c r="I339" i="6" s="1"/>
  <c r="M339" i="6" l="1"/>
  <c r="J339" i="6" l="1"/>
  <c r="D340" i="6" s="1"/>
  <c r="F340" i="6" l="1"/>
  <c r="G340" i="6"/>
  <c r="L340" i="6" l="1"/>
  <c r="E340" i="6"/>
  <c r="I340" i="6" s="1"/>
  <c r="M340" i="6" l="1"/>
  <c r="J340" i="6" l="1"/>
  <c r="D341" i="6" s="1"/>
  <c r="F341" i="6" l="1"/>
  <c r="G341" i="6"/>
  <c r="E341" i="6" l="1"/>
  <c r="I341" i="6" s="1"/>
  <c r="L341" i="6"/>
  <c r="M341" i="6" l="1"/>
  <c r="J341" i="6" l="1"/>
  <c r="D342" i="6" s="1"/>
  <c r="F342" i="6" l="1"/>
  <c r="G342" i="6"/>
  <c r="E342" i="6" l="1"/>
  <c r="I342" i="6" s="1"/>
  <c r="L342" i="6"/>
  <c r="M342" i="6" l="1"/>
  <c r="J342" i="6" l="1"/>
  <c r="D343" i="6" s="1"/>
  <c r="G343" i="6" l="1"/>
  <c r="F343" i="6"/>
  <c r="L343" i="6" l="1"/>
  <c r="E343" i="6"/>
  <c r="I343" i="6" s="1"/>
  <c r="M343" i="6" l="1"/>
  <c r="J343" i="6" l="1"/>
  <c r="D344" i="6" s="1"/>
  <c r="G344" i="6" l="1"/>
  <c r="F344" i="6"/>
  <c r="L344" i="6" l="1"/>
  <c r="E344" i="6"/>
  <c r="I344" i="6" s="1"/>
  <c r="M344" i="6" l="1"/>
  <c r="J344" i="6" l="1"/>
  <c r="D345" i="6" s="1"/>
  <c r="F345" i="6" l="1"/>
  <c r="G345" i="6"/>
  <c r="L345" i="6" l="1"/>
  <c r="E345" i="6"/>
  <c r="I345" i="6" s="1"/>
  <c r="M345" i="6" l="1"/>
  <c r="J345" i="6" l="1"/>
  <c r="D346" i="6" s="1"/>
  <c r="G346" i="6" l="1"/>
  <c r="F346" i="6"/>
  <c r="L346" i="6" l="1"/>
  <c r="E346" i="6"/>
  <c r="I346" i="6" s="1"/>
  <c r="M346" i="6" l="1"/>
  <c r="J346" i="6" l="1"/>
  <c r="D347" i="6" s="1"/>
  <c r="F347" i="6" l="1"/>
  <c r="G347" i="6"/>
  <c r="E347" i="6" l="1"/>
  <c r="I347" i="6" s="1"/>
  <c r="L347" i="6"/>
  <c r="M347" i="6" l="1"/>
  <c r="J347" i="6" l="1"/>
  <c r="D348" i="6" s="1"/>
  <c r="G348" i="6" l="1"/>
  <c r="F348" i="6"/>
  <c r="E348" i="6" l="1"/>
  <c r="I348" i="6" s="1"/>
  <c r="L348" i="6"/>
  <c r="M348" i="6" l="1"/>
  <c r="J348" i="6" l="1"/>
  <c r="D349" i="6" s="1"/>
  <c r="G349" i="6" l="1"/>
  <c r="F349" i="6"/>
  <c r="E349" i="6" l="1"/>
  <c r="I349" i="6" s="1"/>
  <c r="L349" i="6"/>
  <c r="M349" i="6" l="1"/>
  <c r="J349" i="6" l="1"/>
  <c r="D350" i="6" s="1"/>
  <c r="G350" i="6" l="1"/>
  <c r="F350" i="6"/>
  <c r="L350" i="6" l="1"/>
  <c r="E350" i="6"/>
  <c r="I350" i="6" s="1"/>
  <c r="M350" i="6" l="1"/>
  <c r="J350" i="6" l="1"/>
  <c r="D351" i="6" s="1"/>
  <c r="G351" i="6" l="1"/>
  <c r="F351" i="6"/>
  <c r="E351" i="6" l="1"/>
  <c r="I351" i="6" s="1"/>
  <c r="L351" i="6"/>
  <c r="M351" i="6" l="1"/>
  <c r="J351" i="6" l="1"/>
  <c r="D352" i="6" s="1"/>
  <c r="F352" i="6" l="1"/>
  <c r="G352" i="6"/>
  <c r="L352" i="6" l="1"/>
  <c r="E352" i="6"/>
  <c r="I352" i="6" s="1"/>
  <c r="M352" i="6" l="1"/>
  <c r="J352" i="6" l="1"/>
  <c r="D353" i="6" s="1"/>
  <c r="F353" i="6" l="1"/>
  <c r="G353" i="6"/>
  <c r="L353" i="6" l="1"/>
  <c r="E353" i="6"/>
  <c r="I353" i="6" s="1"/>
  <c r="M353" i="6" l="1"/>
  <c r="J353" i="6" l="1"/>
  <c r="D354" i="6" s="1"/>
  <c r="F354" i="6" l="1"/>
  <c r="G354" i="6"/>
  <c r="L354" i="6" l="1"/>
  <c r="E354" i="6"/>
  <c r="I354" i="6" s="1"/>
  <c r="M354" i="6" l="1"/>
  <c r="J354" i="6" l="1"/>
  <c r="D355" i="6" s="1"/>
  <c r="F355" i="6" l="1"/>
  <c r="G355" i="6"/>
  <c r="E355" i="6" l="1"/>
  <c r="I355" i="6" s="1"/>
  <c r="L355" i="6"/>
  <c r="J355" i="6" l="1"/>
  <c r="D356" i="6" s="1"/>
  <c r="G356" i="6" l="1"/>
  <c r="F356" i="6"/>
  <c r="M355" i="6"/>
  <c r="L356" i="6" l="1"/>
  <c r="E356" i="6"/>
  <c r="I356" i="6" s="1"/>
  <c r="J356" i="6" l="1"/>
  <c r="D357" i="6" s="1"/>
  <c r="G357" i="6" l="1"/>
  <c r="F357" i="6"/>
  <c r="M356" i="6"/>
  <c r="E357" i="6" l="1"/>
  <c r="I357" i="6" s="1"/>
  <c r="L357" i="6"/>
  <c r="J357" i="6" l="1"/>
  <c r="D358" i="6" s="1"/>
  <c r="F358" i="6" l="1"/>
  <c r="G358" i="6"/>
  <c r="M357" i="6"/>
  <c r="E358" i="6" l="1"/>
  <c r="I358" i="6" s="1"/>
  <c r="L358" i="6"/>
  <c r="J358" i="6" l="1"/>
  <c r="D359" i="6" s="1"/>
  <c r="F359" i="6" l="1"/>
  <c r="G359" i="6"/>
  <c r="M358" i="6"/>
  <c r="E359" i="6" l="1"/>
  <c r="I359" i="6" s="1"/>
  <c r="L359" i="6"/>
  <c r="J359" i="6" l="1"/>
  <c r="D360" i="6" s="1"/>
  <c r="G360" i="6" l="1"/>
  <c r="F360" i="6"/>
  <c r="M359" i="6"/>
  <c r="E360" i="6" l="1"/>
  <c r="I360" i="6" s="1"/>
  <c r="L360" i="6"/>
  <c r="J360" i="6" l="1"/>
  <c r="D361" i="6" s="1"/>
  <c r="G361" i="6" l="1"/>
  <c r="F361" i="6"/>
  <c r="M360" i="6"/>
  <c r="E361" i="6" l="1"/>
  <c r="I361" i="6" s="1"/>
  <c r="L361" i="6"/>
  <c r="J361" i="6" l="1"/>
  <c r="D362" i="6" s="1"/>
  <c r="F362" i="6" l="1"/>
  <c r="G362" i="6"/>
  <c r="M361" i="6"/>
  <c r="L362" i="6" l="1"/>
  <c r="E362" i="6"/>
  <c r="I362" i="6" s="1"/>
  <c r="M362" i="6" l="1"/>
  <c r="J362" i="6" l="1"/>
  <c r="D363" i="6" s="1"/>
  <c r="F363" i="6" l="1"/>
  <c r="G363" i="6"/>
  <c r="E363" i="6" l="1"/>
  <c r="I363" i="6" s="1"/>
  <c r="L363" i="6"/>
  <c r="M363" i="6" l="1"/>
  <c r="J363" i="6" l="1"/>
  <c r="D364" i="6" s="1"/>
  <c r="F364" i="6" l="1"/>
  <c r="G364" i="6"/>
  <c r="L364" i="6" l="1"/>
  <c r="E364" i="6"/>
  <c r="I364" i="6" s="1"/>
  <c r="M364" i="6" l="1"/>
  <c r="J364" i="6" l="1"/>
  <c r="D365" i="6" s="1"/>
  <c r="G365" i="6" l="1"/>
  <c r="F365" i="6"/>
  <c r="E365" i="6" l="1"/>
  <c r="I365" i="6" s="1"/>
  <c r="L365" i="6"/>
  <c r="J365" i="6" l="1"/>
  <c r="D366" i="6" s="1"/>
  <c r="F366" i="6" l="1"/>
  <c r="G366" i="6"/>
  <c r="M365" i="6"/>
  <c r="E366" i="6" l="1"/>
  <c r="I366" i="6" s="1"/>
  <c r="L366" i="6"/>
  <c r="J366" i="6" l="1"/>
  <c r="D367" i="6" s="1"/>
  <c r="M366" i="6"/>
  <c r="G367" i="6" l="1"/>
  <c r="F367" i="6"/>
  <c r="L367" i="6" l="1"/>
  <c r="E367" i="6"/>
  <c r="I367" i="6" s="1"/>
  <c r="J367" i="6" l="1"/>
  <c r="D368" i="6" s="1"/>
  <c r="M367" i="6"/>
  <c r="G368" i="6" l="1"/>
  <c r="F368" i="6"/>
  <c r="E368" i="6" l="1"/>
  <c r="I368" i="6" s="1"/>
  <c r="L368" i="6"/>
  <c r="M368" i="6" l="1"/>
  <c r="J368" i="6" l="1"/>
  <c r="D369" i="6" s="1"/>
  <c r="G369" i="6" l="1"/>
  <c r="F369" i="6"/>
  <c r="E369" i="6" l="1"/>
  <c r="I369" i="6" s="1"/>
  <c r="M369" i="6" s="1"/>
  <c r="M3" i="6" s="1"/>
  <c r="L369" i="6"/>
  <c r="M5" i="6" s="1"/>
  <c r="H370" i="6" l="1"/>
  <c r="M7" i="6" s="1"/>
  <c r="J369" i="6"/>
  <c r="M14" i="1"/>
  <c r="J14" i="1"/>
  <c r="E15" i="1" l="1"/>
  <c r="D15" i="1"/>
  <c r="I15" i="1" l="1"/>
  <c r="F15" i="1"/>
  <c r="L15" i="1" l="1"/>
  <c r="G15" i="1"/>
  <c r="J15" i="1" s="1"/>
  <c r="E16" i="1" l="1"/>
  <c r="M15" i="1"/>
  <c r="D16" i="1"/>
  <c r="I16" i="1" s="1"/>
  <c r="F16" i="1" l="1"/>
  <c r="L16" i="1" s="1"/>
  <c r="G16" i="1" l="1"/>
  <c r="M16" i="1" s="1"/>
  <c r="J16" i="1" l="1"/>
  <c r="E17" i="1" l="1"/>
  <c r="D17" i="1"/>
  <c r="I17" i="1" s="1"/>
  <c r="F17" i="1" l="1"/>
  <c r="L17" i="1" s="1"/>
  <c r="G17" i="1" l="1"/>
  <c r="M17" i="1" l="1"/>
  <c r="J17" i="1"/>
  <c r="E18" i="1" l="1"/>
  <c r="D18" i="1"/>
  <c r="F18" i="1" l="1"/>
  <c r="L18" i="1" s="1"/>
  <c r="I18" i="1"/>
  <c r="G18" i="1" l="1"/>
  <c r="M18" i="1" s="1"/>
  <c r="J18" i="1" l="1"/>
  <c r="E19" i="1" s="1"/>
  <c r="D19" i="1" l="1"/>
  <c r="I19" i="1"/>
  <c r="F19" i="1"/>
  <c r="L19" i="1" l="1"/>
  <c r="G19" i="1"/>
  <c r="M19" i="1" l="1"/>
  <c r="J19" i="1"/>
  <c r="E20" i="1" l="1"/>
  <c r="D20" i="1"/>
  <c r="F20" i="1" l="1"/>
  <c r="L20" i="1" s="1"/>
  <c r="I20" i="1"/>
  <c r="G20" i="1"/>
  <c r="M20" i="1" s="1"/>
  <c r="J20" i="1" l="1"/>
  <c r="E21" i="1" s="1"/>
  <c r="D21" i="1" l="1"/>
  <c r="F21" i="1" s="1"/>
  <c r="L21" i="1" s="1"/>
  <c r="I21" i="1"/>
  <c r="G21" i="1" l="1"/>
  <c r="M21" i="1" s="1"/>
  <c r="J21" i="1" l="1"/>
  <c r="E22" i="1" s="1"/>
  <c r="D22" i="1"/>
  <c r="F22" i="1" s="1"/>
  <c r="I22" i="1" l="1"/>
  <c r="L22" i="1"/>
  <c r="G22" i="1"/>
  <c r="M22" i="1" l="1"/>
  <c r="J22" i="1"/>
  <c r="E23" i="1" l="1"/>
  <c r="D23" i="1"/>
  <c r="F23" i="1" l="1"/>
  <c r="L23" i="1" s="1"/>
  <c r="I23" i="1"/>
  <c r="G23" i="1" l="1"/>
  <c r="J23" i="1" s="1"/>
  <c r="M23" i="1" l="1"/>
  <c r="E24" i="1"/>
  <c r="D24" i="1"/>
  <c r="F24" i="1" l="1"/>
  <c r="L24" i="1" s="1"/>
  <c r="I24" i="1"/>
  <c r="G24" i="1" l="1"/>
  <c r="M24" i="1" s="1"/>
  <c r="J24" i="1" l="1"/>
  <c r="E25" i="1" s="1"/>
  <c r="D25" i="1" l="1"/>
  <c r="F25" i="1" s="1"/>
  <c r="I25" i="1"/>
  <c r="L25" i="1" l="1"/>
  <c r="G25" i="1"/>
  <c r="M25" i="1" s="1"/>
  <c r="J25" i="1" l="1"/>
  <c r="E26" i="1" s="1"/>
  <c r="D26" i="1"/>
  <c r="F26" i="1" l="1"/>
  <c r="L26" i="1" s="1"/>
  <c r="I26" i="1"/>
  <c r="G26" i="1" l="1"/>
  <c r="M26" i="1" s="1"/>
  <c r="J26" i="1" l="1"/>
  <c r="E27" i="1" s="1"/>
  <c r="D27" i="1" l="1"/>
  <c r="F27" i="1" s="1"/>
  <c r="I27" i="1"/>
  <c r="L27" i="1" l="1"/>
  <c r="G27" i="1"/>
  <c r="M27" i="1" s="1"/>
  <c r="J27" i="1" l="1"/>
  <c r="E28" i="1" s="1"/>
  <c r="D28" i="1"/>
  <c r="I28" i="1" s="1"/>
  <c r="F28" i="1" l="1"/>
  <c r="L28" i="1" s="1"/>
  <c r="G28" i="1" l="1"/>
  <c r="M28" i="1" s="1"/>
  <c r="J28" i="1" l="1"/>
  <c r="E29" i="1" l="1"/>
  <c r="D29" i="1"/>
  <c r="F29" i="1" l="1"/>
  <c r="L29" i="1" s="1"/>
  <c r="I29" i="1"/>
  <c r="G29" i="1"/>
  <c r="J29" i="1" s="1"/>
  <c r="E30" i="1" s="1"/>
  <c r="M29" i="1" l="1"/>
  <c r="D30" i="1"/>
  <c r="I30" i="1" s="1"/>
  <c r="F30" i="1" l="1"/>
  <c r="L30" i="1" s="1"/>
  <c r="G30" i="1" l="1"/>
  <c r="M30" i="1" s="1"/>
  <c r="J30" i="1" l="1"/>
  <c r="E31" i="1" s="1"/>
  <c r="D31" i="1" l="1"/>
  <c r="I31" i="1"/>
  <c r="F31" i="1"/>
  <c r="L31" i="1" s="1"/>
  <c r="G31" i="1" l="1"/>
  <c r="M31" i="1" s="1"/>
  <c r="J31" i="1" l="1"/>
  <c r="D32" i="1" s="1"/>
  <c r="E32" i="1" l="1"/>
  <c r="I32" i="1"/>
  <c r="F32" i="1"/>
  <c r="L32" i="1" s="1"/>
  <c r="G32" i="1" l="1"/>
  <c r="M32" i="1" l="1"/>
  <c r="J32" i="1"/>
  <c r="E33" i="1" l="1"/>
  <c r="D33" i="1"/>
  <c r="I33" i="1" l="1"/>
  <c r="F33" i="1"/>
  <c r="L33" i="1" s="1"/>
  <c r="G33" i="1" l="1"/>
  <c r="M33" i="1" s="1"/>
  <c r="J33" i="1" l="1"/>
  <c r="E34" i="1" s="1"/>
  <c r="D34" i="1"/>
  <c r="I34" i="1" l="1"/>
  <c r="F34" i="1"/>
  <c r="L34" i="1" s="1"/>
  <c r="G34" i="1" l="1"/>
  <c r="M34" i="1" s="1"/>
  <c r="J34" i="1" l="1"/>
  <c r="E35" i="1" s="1"/>
  <c r="D35" i="1" l="1"/>
  <c r="I35" i="1"/>
  <c r="F35" i="1"/>
  <c r="L35" i="1" s="1"/>
  <c r="G35" i="1" l="1"/>
  <c r="M35" i="1" l="1"/>
  <c r="J35" i="1"/>
  <c r="E36" i="1" l="1"/>
  <c r="D36" i="1"/>
  <c r="I36" i="1" l="1"/>
  <c r="F36" i="1"/>
  <c r="L36" i="1" s="1"/>
  <c r="G36" i="1" l="1"/>
  <c r="M36" i="1" l="1"/>
  <c r="J36" i="1"/>
  <c r="E37" i="1" l="1"/>
  <c r="D37" i="1"/>
  <c r="I37" i="1" l="1"/>
  <c r="F37" i="1"/>
  <c r="L37" i="1" s="1"/>
  <c r="G37" i="1" l="1"/>
  <c r="M37" i="1" l="1"/>
  <c r="J37" i="1"/>
  <c r="E38" i="1" l="1"/>
  <c r="D38" i="1"/>
  <c r="I38" i="1" l="1"/>
  <c r="F38" i="1"/>
  <c r="L38" i="1" s="1"/>
  <c r="G38" i="1" l="1"/>
  <c r="M38" i="1" s="1"/>
  <c r="J38" i="1" l="1"/>
  <c r="E39" i="1" s="1"/>
  <c r="D39" i="1" l="1"/>
  <c r="I39" i="1"/>
  <c r="F39" i="1"/>
  <c r="L39" i="1" s="1"/>
  <c r="G39" i="1" l="1"/>
  <c r="M39" i="1" l="1"/>
  <c r="J39" i="1"/>
  <c r="E40" i="1" l="1"/>
  <c r="D40" i="1"/>
  <c r="I40" i="1" l="1"/>
  <c r="F40" i="1"/>
  <c r="L40" i="1" s="1"/>
  <c r="G40" i="1" l="1"/>
  <c r="M40" i="1" s="1"/>
  <c r="J40" i="1" l="1"/>
  <c r="E41" i="1" s="1"/>
  <c r="D41" i="1" l="1"/>
  <c r="I41" i="1"/>
  <c r="F41" i="1"/>
  <c r="L41" i="1" s="1"/>
  <c r="G41" i="1" l="1"/>
  <c r="M41" i="1" l="1"/>
  <c r="J41" i="1"/>
  <c r="E42" i="1" l="1"/>
  <c r="D42" i="1"/>
  <c r="I42" i="1" s="1"/>
  <c r="F42" i="1" l="1"/>
  <c r="L42" i="1" s="1"/>
  <c r="G42" i="1" l="1"/>
  <c r="M42" i="1" s="1"/>
  <c r="J42" i="1" l="1"/>
  <c r="E43" i="1"/>
  <c r="D43" i="1"/>
  <c r="I43" i="1" l="1"/>
  <c r="F43" i="1"/>
  <c r="L43" i="1" s="1"/>
  <c r="G43" i="1" l="1"/>
  <c r="M43" i="1" s="1"/>
  <c r="J43" i="1" l="1"/>
  <c r="E44" i="1" s="1"/>
  <c r="D44" i="1"/>
  <c r="I44" i="1" l="1"/>
  <c r="F44" i="1"/>
  <c r="L44" i="1" s="1"/>
  <c r="G44" i="1" l="1"/>
  <c r="M44" i="1" s="1"/>
  <c r="J44" i="1" l="1"/>
  <c r="D45" i="1" s="1"/>
  <c r="E45" i="1" l="1"/>
  <c r="I45" i="1"/>
  <c r="F45" i="1"/>
  <c r="L45" i="1" s="1"/>
  <c r="G45" i="1" l="1"/>
  <c r="M45" i="1" l="1"/>
  <c r="J45" i="1"/>
  <c r="E46" i="1" l="1"/>
  <c r="D46" i="1"/>
  <c r="I46" i="1" l="1"/>
  <c r="F46" i="1"/>
  <c r="L46" i="1" s="1"/>
  <c r="G46" i="1" l="1"/>
  <c r="M46" i="1" s="1"/>
  <c r="J46" i="1" l="1"/>
  <c r="E47" i="1"/>
  <c r="D47" i="1"/>
  <c r="I47" i="1" s="1"/>
  <c r="F47" i="1" l="1"/>
  <c r="L47" i="1" s="1"/>
  <c r="G47" i="1" l="1"/>
  <c r="M47" i="1" s="1"/>
  <c r="J47" i="1" l="1"/>
  <c r="D48" i="1" s="1"/>
  <c r="I48" i="1" s="1"/>
  <c r="F48" i="1" l="1"/>
  <c r="L48" i="1" s="1"/>
  <c r="E48" i="1"/>
  <c r="G48" i="1" s="1"/>
  <c r="M48" i="1" l="1"/>
  <c r="J48" i="1"/>
  <c r="E49" i="1" l="1"/>
  <c r="D49" i="1"/>
  <c r="F49" i="1" l="1"/>
  <c r="L49" i="1" s="1"/>
  <c r="I49" i="1"/>
  <c r="G49" i="1"/>
  <c r="J49" i="1" l="1"/>
  <c r="M49" i="1"/>
  <c r="E50" i="1" l="1"/>
  <c r="D50" i="1"/>
  <c r="I50" i="1" l="1"/>
  <c r="F50" i="1"/>
  <c r="L50" i="1" s="1"/>
  <c r="G50" i="1" l="1"/>
  <c r="M50" i="1" s="1"/>
  <c r="J50" i="1" l="1"/>
  <c r="E51" i="1" s="1"/>
  <c r="D51" i="1" l="1"/>
  <c r="I51" i="1" s="1"/>
  <c r="F51" i="1"/>
  <c r="L51" i="1" s="1"/>
  <c r="G51" i="1" l="1"/>
  <c r="M51" i="1" s="1"/>
  <c r="J51" i="1" l="1"/>
  <c r="E52" i="1" s="1"/>
  <c r="D52" i="1" l="1"/>
  <c r="I52" i="1"/>
  <c r="F52" i="1"/>
  <c r="L52" i="1" s="1"/>
  <c r="G52" i="1" l="1"/>
  <c r="M52" i="1" l="1"/>
  <c r="J52" i="1"/>
  <c r="E53" i="1" l="1"/>
  <c r="D53" i="1"/>
  <c r="I53" i="1" s="1"/>
  <c r="F53" i="1" l="1"/>
  <c r="L53" i="1" s="1"/>
  <c r="G53" i="1" l="1"/>
  <c r="M53" i="1" s="1"/>
  <c r="J53" i="1" l="1"/>
  <c r="D54" i="1" s="1"/>
  <c r="E54" i="1"/>
  <c r="I54" i="1" l="1"/>
  <c r="F54" i="1"/>
  <c r="L54" i="1" s="1"/>
  <c r="G54" i="1" l="1"/>
  <c r="M54" i="1" s="1"/>
  <c r="J54" i="1" l="1"/>
  <c r="E55" i="1"/>
  <c r="D55" i="1"/>
  <c r="I55" i="1" s="1"/>
  <c r="F55" i="1" l="1"/>
  <c r="L55" i="1" s="1"/>
  <c r="G55" i="1" l="1"/>
  <c r="M55" i="1" l="1"/>
  <c r="J55" i="1"/>
  <c r="E56" i="1" l="1"/>
  <c r="D56" i="1"/>
  <c r="I56" i="1" s="1"/>
  <c r="F56" i="1" l="1"/>
  <c r="L56" i="1" s="1"/>
  <c r="G56" i="1"/>
  <c r="M56" i="1" s="1"/>
  <c r="J56" i="1" l="1"/>
  <c r="E57" i="1" l="1"/>
  <c r="D57" i="1"/>
  <c r="I57" i="1" s="1"/>
  <c r="F57" i="1" l="1"/>
  <c r="L57" i="1" s="1"/>
  <c r="G57" i="1" l="1"/>
  <c r="M57" i="1" s="1"/>
  <c r="J57" i="1" l="1"/>
  <c r="D58" i="1" s="1"/>
  <c r="I58" i="1" s="1"/>
  <c r="E58" i="1" l="1"/>
  <c r="F58" i="1"/>
  <c r="L58" i="1" s="1"/>
  <c r="G58" i="1" l="1"/>
  <c r="M58" i="1" l="1"/>
  <c r="J58" i="1"/>
  <c r="D59" i="1" l="1"/>
  <c r="I59" i="1" s="1"/>
  <c r="E59" i="1"/>
  <c r="F59" i="1" l="1"/>
  <c r="L59" i="1" s="1"/>
  <c r="G59" i="1" l="1"/>
  <c r="M59" i="1" l="1"/>
  <c r="J59" i="1"/>
  <c r="E60" i="1" l="1"/>
  <c r="D60" i="1"/>
  <c r="I60" i="1" s="1"/>
  <c r="F60" i="1" l="1"/>
  <c r="L60" i="1" s="1"/>
  <c r="G60" i="1" l="1"/>
  <c r="M60" i="1" s="1"/>
  <c r="J60" i="1" l="1"/>
  <c r="E61" i="1" s="1"/>
  <c r="D61" i="1"/>
  <c r="I61" i="1" s="1"/>
  <c r="F61" i="1" l="1"/>
  <c r="L61" i="1" s="1"/>
  <c r="G61" i="1"/>
  <c r="M61" i="1" s="1"/>
  <c r="J61" i="1" l="1"/>
  <c r="D62" i="1" s="1"/>
  <c r="I62" i="1" s="1"/>
  <c r="E62" i="1" l="1"/>
  <c r="F62" i="1"/>
  <c r="L62" i="1" s="1"/>
  <c r="G62" i="1" l="1"/>
  <c r="M62" i="1" l="1"/>
  <c r="J62" i="1"/>
  <c r="E63" i="1" l="1"/>
  <c r="D63" i="1"/>
  <c r="I63" i="1" s="1"/>
  <c r="F63" i="1" l="1"/>
  <c r="L63" i="1" s="1"/>
  <c r="G63" i="1" l="1"/>
  <c r="M63" i="1" s="1"/>
  <c r="J63" i="1" l="1"/>
  <c r="E64" i="1" s="1"/>
  <c r="D64" i="1" l="1"/>
  <c r="F64" i="1" l="1"/>
  <c r="I64" i="1"/>
  <c r="L64" i="1" l="1"/>
  <c r="G64" i="1"/>
  <c r="M64" i="1" l="1"/>
  <c r="J64" i="1"/>
  <c r="E65" i="1" l="1"/>
  <c r="D65" i="1"/>
  <c r="I65" i="1" l="1"/>
  <c r="F65" i="1"/>
  <c r="L65" i="1" s="1"/>
  <c r="G65" i="1" l="1"/>
  <c r="M65" i="1" s="1"/>
  <c r="J65" i="1" l="1"/>
  <c r="D66" i="1"/>
  <c r="E66" i="1"/>
  <c r="I66" i="1" l="1"/>
  <c r="F66" i="1"/>
  <c r="L66" i="1" s="1"/>
  <c r="G66" i="1" l="1"/>
  <c r="J66" i="1" l="1"/>
  <c r="M66" i="1"/>
  <c r="D67" i="1" l="1"/>
  <c r="E67" i="1"/>
  <c r="I67" i="1" l="1"/>
  <c r="F67" i="1"/>
  <c r="L67" i="1" s="1"/>
  <c r="G67" i="1" l="1"/>
  <c r="M67" i="1" l="1"/>
  <c r="J67" i="1"/>
  <c r="D68" i="1" l="1"/>
  <c r="E68" i="1"/>
  <c r="F68" i="1" l="1"/>
  <c r="L68" i="1" s="1"/>
  <c r="I68" i="1"/>
  <c r="G68" i="1" l="1"/>
  <c r="M68" i="1" l="1"/>
  <c r="J68" i="1"/>
  <c r="D69" i="1" l="1"/>
  <c r="E69" i="1"/>
  <c r="I69" i="1" l="1"/>
  <c r="F69" i="1"/>
  <c r="L69" i="1" s="1"/>
  <c r="G69" i="1" l="1"/>
  <c r="M69" i="1" l="1"/>
  <c r="J69" i="1"/>
  <c r="D70" i="1" l="1"/>
  <c r="E70" i="1"/>
  <c r="I70" i="1" l="1"/>
  <c r="F70" i="1"/>
  <c r="L70" i="1" s="1"/>
  <c r="G70" i="1" l="1"/>
  <c r="M70" i="1" l="1"/>
  <c r="J70" i="1"/>
  <c r="E71" i="1" l="1"/>
  <c r="D71" i="1"/>
  <c r="I71" i="1" l="1"/>
  <c r="F71" i="1"/>
  <c r="L71" i="1" s="1"/>
  <c r="G71" i="1" l="1"/>
  <c r="M71" i="1" l="1"/>
  <c r="J71" i="1"/>
  <c r="D72" i="1" l="1"/>
  <c r="E72" i="1"/>
  <c r="I72" i="1" l="1"/>
  <c r="F72" i="1"/>
  <c r="L72" i="1" s="1"/>
  <c r="G72" i="1" l="1"/>
  <c r="M72" i="1" l="1"/>
  <c r="J72" i="1"/>
  <c r="D73" i="1" l="1"/>
  <c r="E73" i="1"/>
  <c r="I73" i="1" l="1"/>
  <c r="F73" i="1"/>
  <c r="L73" i="1" s="1"/>
  <c r="G73" i="1" l="1"/>
  <c r="M73" i="1" l="1"/>
  <c r="J73" i="1"/>
  <c r="E74" i="1" l="1"/>
  <c r="D74" i="1"/>
  <c r="I74" i="1" l="1"/>
  <c r="F74" i="1"/>
  <c r="L74" i="1" s="1"/>
  <c r="G74" i="1" l="1"/>
  <c r="M74" i="1" l="1"/>
  <c r="J74" i="1"/>
  <c r="E75" i="1" l="1"/>
  <c r="D75" i="1"/>
  <c r="I75" i="1" l="1"/>
  <c r="F75" i="1"/>
  <c r="L75" i="1" s="1"/>
  <c r="G75" i="1" l="1"/>
  <c r="M75" i="1" l="1"/>
  <c r="J75" i="1"/>
  <c r="E76" i="1" l="1"/>
  <c r="D76" i="1"/>
  <c r="I76" i="1" l="1"/>
  <c r="F76" i="1"/>
  <c r="L76" i="1" s="1"/>
  <c r="G76" i="1" l="1"/>
  <c r="M76" i="1" l="1"/>
  <c r="J76" i="1"/>
  <c r="E77" i="1" l="1"/>
  <c r="D77" i="1"/>
  <c r="I77" i="1" l="1"/>
  <c r="F77" i="1"/>
  <c r="L77" i="1" s="1"/>
  <c r="G77" i="1" l="1"/>
  <c r="M77" i="1" l="1"/>
  <c r="J77" i="1"/>
  <c r="D78" i="1" l="1"/>
  <c r="E78" i="1"/>
  <c r="I78" i="1" l="1"/>
  <c r="F78" i="1"/>
  <c r="L78" i="1" s="1"/>
  <c r="G78" i="1" l="1"/>
  <c r="M78" i="1" l="1"/>
  <c r="J78" i="1"/>
  <c r="E79" i="1" l="1"/>
  <c r="D79" i="1"/>
  <c r="I79" i="1" l="1"/>
  <c r="F79" i="1"/>
  <c r="L79" i="1" s="1"/>
  <c r="G79" i="1" l="1"/>
  <c r="M79" i="1" l="1"/>
  <c r="J79" i="1"/>
  <c r="E80" i="1" l="1"/>
  <c r="D80" i="1"/>
  <c r="I80" i="1" l="1"/>
  <c r="F80" i="1"/>
  <c r="L80" i="1" s="1"/>
  <c r="G80" i="1" l="1"/>
  <c r="M80" i="1" l="1"/>
  <c r="J80" i="1"/>
  <c r="D81" i="1" l="1"/>
  <c r="E81" i="1"/>
  <c r="I81" i="1" l="1"/>
  <c r="F81" i="1"/>
  <c r="L81" i="1" s="1"/>
  <c r="G81" i="1" l="1"/>
  <c r="M81" i="1" l="1"/>
  <c r="J81" i="1"/>
  <c r="E82" i="1" l="1"/>
  <c r="D82" i="1"/>
  <c r="I82" i="1" l="1"/>
  <c r="F82" i="1"/>
  <c r="L82" i="1" s="1"/>
  <c r="G82" i="1" l="1"/>
  <c r="M82" i="1" l="1"/>
  <c r="J82" i="1"/>
  <c r="E83" i="1" l="1"/>
  <c r="D83" i="1"/>
  <c r="I83" i="1" l="1"/>
  <c r="F83" i="1"/>
  <c r="L83" i="1" s="1"/>
  <c r="G83" i="1" l="1"/>
  <c r="M83" i="1" s="1"/>
  <c r="J83" i="1" l="1"/>
  <c r="D84" i="1"/>
  <c r="E84" i="1"/>
  <c r="I84" i="1" l="1"/>
  <c r="F84" i="1"/>
  <c r="L84" i="1" s="1"/>
  <c r="G84" i="1" l="1"/>
  <c r="M84" i="1" l="1"/>
  <c r="J84" i="1"/>
  <c r="E85" i="1" l="1"/>
  <c r="D85" i="1"/>
  <c r="F85" i="1" l="1"/>
  <c r="L85" i="1" s="1"/>
  <c r="I85" i="1"/>
  <c r="G85" i="1"/>
  <c r="M85" i="1" s="1"/>
  <c r="J85" i="1" l="1"/>
  <c r="E86" i="1" l="1"/>
  <c r="D86" i="1"/>
  <c r="I86" i="1" l="1"/>
  <c r="F86" i="1"/>
  <c r="L86" i="1" s="1"/>
  <c r="G86" i="1" l="1"/>
  <c r="M86" i="1" s="1"/>
  <c r="J86" i="1" l="1"/>
  <c r="D87" i="1"/>
  <c r="E87" i="1"/>
  <c r="I87" i="1" l="1"/>
  <c r="F87" i="1"/>
  <c r="L87" i="1" s="1"/>
  <c r="G87" i="1" l="1"/>
  <c r="M87" i="1" l="1"/>
  <c r="J87" i="1"/>
  <c r="E88" i="1" l="1"/>
  <c r="D88" i="1"/>
  <c r="I88" i="1" l="1"/>
  <c r="F88" i="1"/>
  <c r="L88" i="1" s="1"/>
  <c r="G88" i="1" l="1"/>
  <c r="M88" i="1" l="1"/>
  <c r="J88" i="1"/>
  <c r="D89" i="1" l="1"/>
  <c r="E89" i="1"/>
  <c r="I89" i="1" l="1"/>
  <c r="F89" i="1"/>
  <c r="L89" i="1" s="1"/>
  <c r="G89" i="1" l="1"/>
  <c r="M89" i="1" l="1"/>
  <c r="J89" i="1"/>
  <c r="D90" i="1" l="1"/>
  <c r="E90" i="1"/>
  <c r="I90" i="1" l="1"/>
  <c r="F90" i="1"/>
  <c r="L90" i="1" s="1"/>
  <c r="G90" i="1" l="1"/>
  <c r="M90" i="1" l="1"/>
  <c r="J90" i="1"/>
  <c r="D91" i="1" l="1"/>
  <c r="E91" i="1"/>
  <c r="I91" i="1" l="1"/>
  <c r="F91" i="1"/>
  <c r="L91" i="1" s="1"/>
  <c r="G91" i="1" l="1"/>
  <c r="M91" i="1" l="1"/>
  <c r="J91" i="1"/>
  <c r="E92" i="1" l="1"/>
  <c r="D92" i="1"/>
  <c r="I92" i="1" l="1"/>
  <c r="F92" i="1"/>
  <c r="L92" i="1" s="1"/>
  <c r="G92" i="1" l="1"/>
  <c r="M92" i="1" s="1"/>
  <c r="J92" i="1" l="1"/>
  <c r="E93" i="1" s="1"/>
  <c r="D93" i="1" l="1"/>
  <c r="F93" i="1"/>
  <c r="L93" i="1" s="1"/>
  <c r="I93" i="1"/>
  <c r="G93" i="1" l="1"/>
  <c r="M93" i="1" s="1"/>
  <c r="J93" i="1" l="1"/>
  <c r="D94" i="1"/>
  <c r="E94" i="1"/>
  <c r="I94" i="1" l="1"/>
  <c r="F94" i="1"/>
  <c r="L94" i="1" s="1"/>
  <c r="G94" i="1" l="1"/>
  <c r="M94" i="1" l="1"/>
  <c r="J94" i="1"/>
  <c r="E95" i="1" l="1"/>
  <c r="D95" i="1"/>
  <c r="I95" i="1" l="1"/>
  <c r="F95" i="1"/>
  <c r="L95" i="1" s="1"/>
  <c r="G95" i="1" l="1"/>
  <c r="M95" i="1" l="1"/>
  <c r="J95" i="1"/>
  <c r="E96" i="1" l="1"/>
  <c r="D96" i="1"/>
  <c r="I96" i="1" l="1"/>
  <c r="F96" i="1"/>
  <c r="L96" i="1" s="1"/>
  <c r="G96" i="1" l="1"/>
  <c r="M96" i="1" l="1"/>
  <c r="J96" i="1"/>
  <c r="D97" i="1" l="1"/>
  <c r="E97" i="1"/>
  <c r="I97" i="1" l="1"/>
  <c r="F97" i="1"/>
  <c r="L97" i="1" s="1"/>
  <c r="G97" i="1" l="1"/>
  <c r="M97" i="1" l="1"/>
  <c r="J97" i="1"/>
  <c r="D98" i="1" l="1"/>
  <c r="E98" i="1"/>
  <c r="I98" i="1" l="1"/>
  <c r="F98" i="1"/>
  <c r="L98" i="1" s="1"/>
  <c r="G98" i="1" l="1"/>
  <c r="M98" i="1" l="1"/>
  <c r="J98" i="1"/>
  <c r="E99" i="1" l="1"/>
  <c r="D99" i="1"/>
  <c r="I99" i="1" l="1"/>
  <c r="F99" i="1"/>
  <c r="L99" i="1" s="1"/>
  <c r="G99" i="1" l="1"/>
  <c r="M99" i="1" l="1"/>
  <c r="J99" i="1"/>
  <c r="D100" i="1" l="1"/>
  <c r="E100" i="1"/>
  <c r="I100" i="1" l="1"/>
  <c r="F100" i="1"/>
  <c r="L100" i="1" s="1"/>
  <c r="G100" i="1" l="1"/>
  <c r="M100" i="1" l="1"/>
  <c r="J100" i="1"/>
  <c r="E101" i="1" l="1"/>
  <c r="D101" i="1"/>
  <c r="I101" i="1" l="1"/>
  <c r="F101" i="1"/>
  <c r="L101" i="1" s="1"/>
  <c r="G101" i="1" l="1"/>
  <c r="M101" i="1" s="1"/>
  <c r="J101" i="1" l="1"/>
  <c r="D102" i="1"/>
  <c r="E102" i="1"/>
  <c r="I102" i="1" l="1"/>
  <c r="F102" i="1"/>
  <c r="L102" i="1" s="1"/>
  <c r="G102" i="1" l="1"/>
  <c r="M102" i="1" l="1"/>
  <c r="J102" i="1"/>
  <c r="D103" i="1" l="1"/>
  <c r="E103" i="1"/>
  <c r="I103" i="1" l="1"/>
  <c r="F103" i="1"/>
  <c r="L103" i="1" s="1"/>
  <c r="G103" i="1" l="1"/>
  <c r="M103" i="1" l="1"/>
  <c r="J103" i="1"/>
  <c r="E104" i="1" l="1"/>
  <c r="D104" i="1"/>
  <c r="I104" i="1" l="1"/>
  <c r="F104" i="1"/>
  <c r="L104" i="1" s="1"/>
  <c r="G104" i="1" l="1"/>
  <c r="M104" i="1" l="1"/>
  <c r="J104" i="1"/>
  <c r="E105" i="1" l="1"/>
  <c r="D105" i="1"/>
  <c r="I105" i="1" l="1"/>
  <c r="F105" i="1"/>
  <c r="L105" i="1" s="1"/>
  <c r="G105" i="1" l="1"/>
  <c r="M105" i="1" l="1"/>
  <c r="J105" i="1"/>
  <c r="E106" i="1" l="1"/>
  <c r="D106" i="1"/>
  <c r="I106" i="1" l="1"/>
  <c r="F106" i="1"/>
  <c r="L106" i="1" s="1"/>
  <c r="G106" i="1" l="1"/>
  <c r="M106" i="1" l="1"/>
  <c r="J106" i="1"/>
  <c r="E107" i="1" l="1"/>
  <c r="D107" i="1"/>
  <c r="I107" i="1" l="1"/>
  <c r="F107" i="1"/>
  <c r="L107" i="1" s="1"/>
  <c r="G107" i="1" l="1"/>
  <c r="M107" i="1" s="1"/>
  <c r="J107" i="1" l="1"/>
  <c r="D108" i="1"/>
  <c r="E108" i="1"/>
  <c r="I108" i="1" l="1"/>
  <c r="F108" i="1"/>
  <c r="L108" i="1" s="1"/>
  <c r="G108" i="1" l="1"/>
  <c r="M108" i="1" l="1"/>
  <c r="J108" i="1"/>
  <c r="E109" i="1" l="1"/>
  <c r="D109" i="1"/>
  <c r="I109" i="1" l="1"/>
  <c r="F109" i="1"/>
  <c r="L109" i="1" s="1"/>
  <c r="G109" i="1" l="1"/>
  <c r="M109" i="1" l="1"/>
  <c r="J109" i="1"/>
  <c r="D110" i="1" l="1"/>
  <c r="E110" i="1"/>
  <c r="I110" i="1" l="1"/>
  <c r="F110" i="1"/>
  <c r="L110" i="1" s="1"/>
  <c r="G110" i="1" l="1"/>
  <c r="M110" i="1" l="1"/>
  <c r="J110" i="1"/>
  <c r="E111" i="1" l="1"/>
  <c r="D111" i="1"/>
  <c r="I111" i="1" l="1"/>
  <c r="F111" i="1"/>
  <c r="L111" i="1" s="1"/>
  <c r="G111" i="1" l="1"/>
  <c r="M111" i="1" l="1"/>
  <c r="J111" i="1"/>
  <c r="D112" i="1" l="1"/>
  <c r="E112" i="1"/>
  <c r="I112" i="1" l="1"/>
  <c r="F112" i="1"/>
  <c r="L112" i="1" s="1"/>
  <c r="G112" i="1" l="1"/>
  <c r="M112" i="1" l="1"/>
  <c r="J112" i="1"/>
  <c r="E113" i="1" l="1"/>
  <c r="D113" i="1"/>
  <c r="I113" i="1" l="1"/>
  <c r="F113" i="1"/>
  <c r="L113" i="1" s="1"/>
  <c r="G113" i="1" l="1"/>
  <c r="M113" i="1" s="1"/>
  <c r="J113" i="1" l="1"/>
  <c r="D114" i="1" s="1"/>
  <c r="E114" i="1"/>
  <c r="F114" i="1" l="1"/>
  <c r="L114" i="1" s="1"/>
  <c r="I114" i="1"/>
  <c r="G114" i="1" l="1"/>
  <c r="M114" i="1" l="1"/>
  <c r="J114" i="1"/>
  <c r="E115" i="1" l="1"/>
  <c r="D115" i="1"/>
  <c r="I115" i="1" l="1"/>
  <c r="F115" i="1"/>
  <c r="L115" i="1" s="1"/>
  <c r="G115" i="1" l="1"/>
  <c r="M115" i="1" s="1"/>
  <c r="J115" i="1" l="1"/>
  <c r="D116" i="1" s="1"/>
  <c r="F116" i="1" s="1"/>
  <c r="L116" i="1" s="1"/>
  <c r="I116" i="1"/>
  <c r="E116" i="1" l="1"/>
  <c r="G116" i="1" s="1"/>
  <c r="M116" i="1" l="1"/>
  <c r="J116" i="1"/>
  <c r="E117" i="1" l="1"/>
  <c r="D117" i="1"/>
  <c r="F117" i="1" l="1"/>
  <c r="L117" i="1" s="1"/>
  <c r="I117" i="1"/>
  <c r="G117" i="1" l="1"/>
  <c r="M117" i="1" s="1"/>
  <c r="J117" i="1"/>
  <c r="D118" i="1" l="1"/>
  <c r="E118" i="1"/>
  <c r="F118" i="1" l="1"/>
  <c r="L118" i="1" s="1"/>
  <c r="I118" i="1"/>
  <c r="G118" i="1" l="1"/>
  <c r="M118" i="1" l="1"/>
  <c r="J118" i="1"/>
  <c r="E119" i="1" l="1"/>
  <c r="D119" i="1"/>
  <c r="I119" i="1" l="1"/>
  <c r="F119" i="1"/>
  <c r="L119" i="1" s="1"/>
  <c r="G119" i="1" l="1"/>
  <c r="M119" i="1" l="1"/>
  <c r="J119" i="1"/>
  <c r="E120" i="1" l="1"/>
  <c r="D120" i="1"/>
  <c r="I120" i="1" l="1"/>
  <c r="F120" i="1"/>
  <c r="L120" i="1" s="1"/>
  <c r="G120" i="1" l="1"/>
  <c r="M120" i="1" l="1"/>
  <c r="J120" i="1"/>
  <c r="E121" i="1" l="1"/>
  <c r="D121" i="1"/>
  <c r="I121" i="1" l="1"/>
  <c r="F121" i="1"/>
  <c r="L121" i="1" s="1"/>
  <c r="G121" i="1" l="1"/>
  <c r="M121" i="1" s="1"/>
  <c r="J121" i="1" l="1"/>
  <c r="D122" i="1" s="1"/>
  <c r="I122" i="1"/>
  <c r="F122" i="1"/>
  <c r="L122" i="1" s="1"/>
  <c r="E122" i="1" l="1"/>
  <c r="G122" i="1" s="1"/>
  <c r="M122" i="1" l="1"/>
  <c r="J122" i="1"/>
  <c r="E123" i="1" l="1"/>
  <c r="D123" i="1"/>
  <c r="I123" i="1" l="1"/>
  <c r="F123" i="1"/>
  <c r="L123" i="1" s="1"/>
  <c r="G123" i="1" l="1"/>
  <c r="M123" i="1" l="1"/>
  <c r="J123" i="1"/>
  <c r="E124" i="1" l="1"/>
  <c r="D124" i="1"/>
  <c r="I124" i="1" l="1"/>
  <c r="F124" i="1"/>
  <c r="L124" i="1" s="1"/>
  <c r="G124" i="1" l="1"/>
  <c r="M124" i="1" l="1"/>
  <c r="J124" i="1"/>
  <c r="E125" i="1" l="1"/>
  <c r="D125" i="1"/>
  <c r="I125" i="1" l="1"/>
  <c r="F125" i="1"/>
  <c r="L125" i="1" s="1"/>
  <c r="G125" i="1" l="1"/>
  <c r="M125" i="1" l="1"/>
  <c r="J125" i="1"/>
  <c r="D126" i="1" l="1"/>
  <c r="E126" i="1"/>
  <c r="I126" i="1" l="1"/>
  <c r="F126" i="1"/>
  <c r="L126" i="1" s="1"/>
  <c r="G126" i="1" l="1"/>
  <c r="M126" i="1" l="1"/>
  <c r="J126" i="1"/>
  <c r="E127" i="1" l="1"/>
  <c r="D127" i="1"/>
  <c r="I127" i="1" l="1"/>
  <c r="F127" i="1"/>
  <c r="L127" i="1" s="1"/>
  <c r="G127" i="1" l="1"/>
  <c r="M127" i="1" l="1"/>
  <c r="J127" i="1"/>
  <c r="E128" i="1" l="1"/>
  <c r="D128" i="1"/>
  <c r="I128" i="1" l="1"/>
  <c r="F128" i="1"/>
  <c r="L128" i="1" s="1"/>
  <c r="G128" i="1" l="1"/>
  <c r="M128" i="1" l="1"/>
  <c r="J128" i="1"/>
  <c r="D129" i="1" l="1"/>
  <c r="E129" i="1"/>
  <c r="I129" i="1" l="1"/>
  <c r="F129" i="1"/>
  <c r="L129" i="1" s="1"/>
  <c r="G129" i="1" l="1"/>
  <c r="M129" i="1" l="1"/>
  <c r="J129" i="1"/>
  <c r="E130" i="1" l="1"/>
  <c r="D130" i="1"/>
  <c r="I130" i="1" l="1"/>
  <c r="F130" i="1"/>
  <c r="L130" i="1" s="1"/>
  <c r="G130" i="1" l="1"/>
  <c r="M130" i="1" l="1"/>
  <c r="J130" i="1"/>
  <c r="D131" i="1" l="1"/>
  <c r="E131" i="1"/>
  <c r="F131" i="1" l="1"/>
  <c r="L131" i="1" s="1"/>
  <c r="I131" i="1"/>
  <c r="G131" i="1" l="1"/>
  <c r="M131" i="1" l="1"/>
  <c r="J131" i="1"/>
  <c r="E132" i="1" l="1"/>
  <c r="D132" i="1"/>
  <c r="I132" i="1" l="1"/>
  <c r="F132" i="1"/>
  <c r="L132" i="1" s="1"/>
  <c r="G132" i="1" l="1"/>
  <c r="M132" i="1" l="1"/>
  <c r="J132" i="1"/>
  <c r="D133" i="1" l="1"/>
  <c r="E133" i="1"/>
  <c r="I133" i="1" l="1"/>
  <c r="F133" i="1"/>
  <c r="L133" i="1" s="1"/>
  <c r="G133" i="1" l="1"/>
  <c r="M133" i="1" l="1"/>
  <c r="J133" i="1"/>
  <c r="E134" i="1" l="1"/>
  <c r="D134" i="1"/>
  <c r="I134" i="1" l="1"/>
  <c r="F134" i="1"/>
  <c r="L134" i="1" s="1"/>
  <c r="G134" i="1" l="1"/>
  <c r="M134" i="1" s="1"/>
  <c r="J134" i="1" l="1"/>
  <c r="E135" i="1"/>
  <c r="D135" i="1"/>
  <c r="I135" i="1" l="1"/>
  <c r="F135" i="1"/>
  <c r="L135" i="1" s="1"/>
  <c r="G135" i="1" l="1"/>
  <c r="M135" i="1" s="1"/>
  <c r="J135" i="1" l="1"/>
  <c r="E136" i="1"/>
  <c r="D136" i="1"/>
  <c r="I136" i="1" l="1"/>
  <c r="F136" i="1"/>
  <c r="L136" i="1" s="1"/>
  <c r="G136" i="1" l="1"/>
  <c r="M136" i="1" s="1"/>
  <c r="J136" i="1" l="1"/>
  <c r="D137" i="1"/>
  <c r="E137" i="1"/>
  <c r="I137" i="1" l="1"/>
  <c r="F137" i="1"/>
  <c r="L137" i="1" s="1"/>
  <c r="G137" i="1" l="1"/>
  <c r="M137" i="1" l="1"/>
  <c r="J137" i="1"/>
  <c r="E138" i="1" l="1"/>
  <c r="D138" i="1"/>
  <c r="I138" i="1" l="1"/>
  <c r="F138" i="1"/>
  <c r="L138" i="1" s="1"/>
  <c r="G138" i="1" l="1"/>
  <c r="M138" i="1" s="1"/>
  <c r="J138" i="1" l="1"/>
  <c r="D139" i="1" s="1"/>
  <c r="E139" i="1"/>
  <c r="I139" i="1" l="1"/>
  <c r="F139" i="1"/>
  <c r="L139" i="1" s="1"/>
  <c r="G139" i="1" l="1"/>
  <c r="M139" i="1" l="1"/>
  <c r="J139" i="1"/>
  <c r="D140" i="1" l="1"/>
  <c r="E140" i="1"/>
  <c r="I140" i="1" l="1"/>
  <c r="F140" i="1"/>
  <c r="L140" i="1" s="1"/>
  <c r="G140" i="1" l="1"/>
  <c r="M140" i="1" l="1"/>
  <c r="J140" i="1"/>
  <c r="E141" i="1" l="1"/>
  <c r="D141" i="1"/>
  <c r="I141" i="1" l="1"/>
  <c r="F141" i="1"/>
  <c r="L141" i="1" s="1"/>
  <c r="G141" i="1" l="1"/>
  <c r="M141" i="1" l="1"/>
  <c r="J141" i="1"/>
  <c r="D142" i="1" l="1"/>
  <c r="E142" i="1"/>
  <c r="I142" i="1" l="1"/>
  <c r="F142" i="1"/>
  <c r="L142" i="1" s="1"/>
  <c r="G142" i="1" l="1"/>
  <c r="M142" i="1" l="1"/>
  <c r="J142" i="1"/>
  <c r="E143" i="1" l="1"/>
  <c r="D143" i="1"/>
  <c r="F143" i="1" l="1"/>
  <c r="L143" i="1" s="1"/>
  <c r="I143" i="1"/>
  <c r="G143" i="1"/>
  <c r="M143" i="1" s="1"/>
  <c r="J143" i="1" l="1"/>
  <c r="E144" i="1" l="1"/>
  <c r="D144" i="1"/>
  <c r="F144" i="1" l="1"/>
  <c r="L144" i="1" s="1"/>
  <c r="I144" i="1"/>
  <c r="G144" i="1"/>
  <c r="M144" i="1" s="1"/>
  <c r="J144" i="1" l="1"/>
  <c r="E145" i="1" l="1"/>
  <c r="D145" i="1"/>
  <c r="I145" i="1" l="1"/>
  <c r="F145" i="1"/>
  <c r="L145" i="1" s="1"/>
  <c r="G145" i="1" l="1"/>
  <c r="M145" i="1" l="1"/>
  <c r="J145" i="1"/>
  <c r="E146" i="1" l="1"/>
  <c r="D146" i="1"/>
  <c r="F146" i="1" l="1"/>
  <c r="L146" i="1" s="1"/>
  <c r="I146" i="1"/>
  <c r="G146" i="1" l="1"/>
  <c r="M146" i="1" s="1"/>
  <c r="J146" i="1" l="1"/>
  <c r="E147" i="1"/>
  <c r="D147" i="1"/>
  <c r="F147" i="1" l="1"/>
  <c r="L147" i="1" s="1"/>
  <c r="I147" i="1"/>
  <c r="G147" i="1" l="1"/>
  <c r="M147" i="1" s="1"/>
  <c r="J147" i="1" l="1"/>
  <c r="E148" i="1"/>
  <c r="D148" i="1"/>
  <c r="I148" i="1" l="1"/>
  <c r="F148" i="1"/>
  <c r="L148" i="1" s="1"/>
  <c r="G148" i="1" l="1"/>
  <c r="M148" i="1" l="1"/>
  <c r="J148" i="1"/>
  <c r="E149" i="1" l="1"/>
  <c r="D149" i="1"/>
  <c r="I149" i="1" l="1"/>
  <c r="F149" i="1"/>
  <c r="L149" i="1" s="1"/>
  <c r="G149" i="1" l="1"/>
  <c r="M149" i="1" l="1"/>
  <c r="J149" i="1"/>
  <c r="D150" i="1" l="1"/>
  <c r="E150" i="1"/>
  <c r="I150" i="1" l="1"/>
  <c r="F150" i="1"/>
  <c r="L150" i="1" s="1"/>
  <c r="G150" i="1" l="1"/>
  <c r="M150" i="1" l="1"/>
  <c r="J150" i="1"/>
  <c r="E151" i="1" l="1"/>
  <c r="D151" i="1"/>
  <c r="F151" i="1" l="1"/>
  <c r="L151" i="1" s="1"/>
  <c r="I151" i="1"/>
  <c r="G151" i="1" l="1"/>
  <c r="M151" i="1" s="1"/>
  <c r="J151" i="1" l="1"/>
  <c r="E152" i="1"/>
  <c r="D152" i="1"/>
  <c r="I152" i="1" l="1"/>
  <c r="F152" i="1"/>
  <c r="L152" i="1" s="1"/>
  <c r="G152" i="1" l="1"/>
  <c r="M152" i="1" s="1"/>
  <c r="J152" i="1" l="1"/>
  <c r="E153" i="1"/>
  <c r="D153" i="1"/>
  <c r="I153" i="1" l="1"/>
  <c r="F153" i="1"/>
  <c r="L153" i="1" s="1"/>
  <c r="G153" i="1" l="1"/>
  <c r="M153" i="1" l="1"/>
  <c r="J153" i="1"/>
  <c r="E154" i="1" l="1"/>
  <c r="D154" i="1"/>
  <c r="I154" i="1" l="1"/>
  <c r="F154" i="1"/>
  <c r="L154" i="1" s="1"/>
  <c r="G154" i="1" l="1"/>
  <c r="M154" i="1" l="1"/>
  <c r="J154" i="1"/>
  <c r="E155" i="1" l="1"/>
  <c r="D155" i="1"/>
  <c r="I155" i="1" l="1"/>
  <c r="F155" i="1"/>
  <c r="L155" i="1" s="1"/>
  <c r="G155" i="1" l="1"/>
  <c r="M155" i="1" l="1"/>
  <c r="J155" i="1"/>
  <c r="D156" i="1" l="1"/>
  <c r="E156" i="1"/>
  <c r="I156" i="1" l="1"/>
  <c r="F156" i="1"/>
  <c r="L156" i="1" s="1"/>
  <c r="G156" i="1" l="1"/>
  <c r="M156" i="1" l="1"/>
  <c r="J156" i="1"/>
  <c r="E157" i="1" l="1"/>
  <c r="D157" i="1"/>
  <c r="I157" i="1" l="1"/>
  <c r="F157" i="1"/>
  <c r="L157" i="1" s="1"/>
  <c r="G157" i="1" l="1"/>
  <c r="M157" i="1" l="1"/>
  <c r="J157" i="1"/>
  <c r="E158" i="1" l="1"/>
  <c r="D158" i="1"/>
  <c r="I158" i="1" l="1"/>
  <c r="F158" i="1"/>
  <c r="L158" i="1" s="1"/>
  <c r="G158" i="1" l="1"/>
  <c r="M158" i="1" l="1"/>
  <c r="J158" i="1"/>
  <c r="E159" i="1" l="1"/>
  <c r="D159" i="1"/>
  <c r="F159" i="1" l="1"/>
  <c r="L159" i="1" s="1"/>
  <c r="I159" i="1"/>
  <c r="G159" i="1" l="1"/>
  <c r="M159" i="1" s="1"/>
  <c r="J159" i="1"/>
  <c r="E160" i="1" l="1"/>
  <c r="D160" i="1"/>
  <c r="I160" i="1" l="1"/>
  <c r="F160" i="1"/>
  <c r="L160" i="1" s="1"/>
  <c r="G160" i="1" l="1"/>
  <c r="M160" i="1" l="1"/>
  <c r="J160" i="1"/>
  <c r="E161" i="1" l="1"/>
  <c r="D161" i="1"/>
  <c r="F161" i="1" l="1"/>
  <c r="L161" i="1" s="1"/>
  <c r="I161" i="1"/>
  <c r="G161" i="1"/>
  <c r="M161" i="1" s="1"/>
  <c r="J161" i="1" l="1"/>
  <c r="E162" i="1" l="1"/>
  <c r="D162" i="1"/>
  <c r="I162" i="1" l="1"/>
  <c r="F162" i="1"/>
  <c r="L162" i="1" s="1"/>
  <c r="G162" i="1" l="1"/>
  <c r="M162" i="1" l="1"/>
  <c r="J162" i="1"/>
  <c r="E163" i="1" l="1"/>
  <c r="D163" i="1"/>
  <c r="I163" i="1" l="1"/>
  <c r="F163" i="1"/>
  <c r="L163" i="1" s="1"/>
  <c r="G163" i="1" l="1"/>
  <c r="M163" i="1" l="1"/>
  <c r="J163" i="1"/>
  <c r="D164" i="1" l="1"/>
  <c r="E164" i="1"/>
  <c r="F164" i="1" l="1"/>
  <c r="L164" i="1" s="1"/>
  <c r="I164" i="1"/>
  <c r="G164" i="1" l="1"/>
  <c r="M164" i="1" l="1"/>
  <c r="J164" i="1"/>
  <c r="E165" i="1" l="1"/>
  <c r="D165" i="1"/>
  <c r="I165" i="1" l="1"/>
  <c r="F165" i="1"/>
  <c r="L165" i="1" s="1"/>
  <c r="G165" i="1" l="1"/>
  <c r="M165" i="1" l="1"/>
  <c r="J165" i="1"/>
  <c r="E166" i="1" l="1"/>
  <c r="D166" i="1"/>
  <c r="I166" i="1" l="1"/>
  <c r="F166" i="1"/>
  <c r="L166" i="1" s="1"/>
  <c r="G166" i="1" l="1"/>
  <c r="M166" i="1" l="1"/>
  <c r="J166" i="1"/>
  <c r="E167" i="1" l="1"/>
  <c r="D167" i="1"/>
  <c r="I167" i="1" l="1"/>
  <c r="F167" i="1"/>
  <c r="L167" i="1" s="1"/>
  <c r="G167" i="1" l="1"/>
  <c r="M167" i="1" l="1"/>
  <c r="J167" i="1"/>
  <c r="E168" i="1" l="1"/>
  <c r="D168" i="1"/>
  <c r="I168" i="1" l="1"/>
  <c r="F168" i="1"/>
  <c r="L168" i="1" s="1"/>
  <c r="G168" i="1" l="1"/>
  <c r="M168" i="1" s="1"/>
  <c r="J168" i="1" l="1"/>
  <c r="E169" i="1" s="1"/>
  <c r="D169" i="1"/>
  <c r="I169" i="1" l="1"/>
  <c r="F169" i="1"/>
  <c r="L169" i="1" s="1"/>
  <c r="G169" i="1" l="1"/>
  <c r="M169" i="1" s="1"/>
  <c r="J169" i="1" l="1"/>
  <c r="E170" i="1"/>
  <c r="D170" i="1"/>
  <c r="I170" i="1" l="1"/>
  <c r="F170" i="1"/>
  <c r="L170" i="1" s="1"/>
  <c r="G170" i="1" l="1"/>
  <c r="M170" i="1" s="1"/>
  <c r="J170" i="1" l="1"/>
  <c r="E171" i="1" s="1"/>
  <c r="D171" i="1" l="1"/>
  <c r="I171" i="1"/>
  <c r="F171" i="1"/>
  <c r="L171" i="1" s="1"/>
  <c r="G171" i="1" l="1"/>
  <c r="M171" i="1" l="1"/>
  <c r="J171" i="1"/>
  <c r="D172" i="1" l="1"/>
  <c r="E172" i="1"/>
  <c r="I172" i="1" l="1"/>
  <c r="F172" i="1"/>
  <c r="L172" i="1" s="1"/>
  <c r="G172" i="1" l="1"/>
  <c r="M172" i="1" l="1"/>
  <c r="J172" i="1"/>
  <c r="E173" i="1" l="1"/>
  <c r="D173" i="1"/>
  <c r="F173" i="1" l="1"/>
  <c r="L173" i="1" s="1"/>
  <c r="I173" i="1"/>
  <c r="G173" i="1"/>
  <c r="M173" i="1" s="1"/>
  <c r="J173" i="1" l="1"/>
  <c r="E174" i="1" s="1"/>
  <c r="D174" i="1" l="1"/>
  <c r="I174" i="1"/>
  <c r="F174" i="1"/>
  <c r="L174" i="1" s="1"/>
  <c r="G174" i="1" l="1"/>
  <c r="M174" i="1" l="1"/>
  <c r="J174" i="1"/>
  <c r="E175" i="1" l="1"/>
  <c r="D175" i="1"/>
  <c r="I175" i="1" l="1"/>
  <c r="F175" i="1"/>
  <c r="L175" i="1" s="1"/>
  <c r="G175" i="1" l="1"/>
  <c r="M175" i="1" s="1"/>
  <c r="J175" i="1" l="1"/>
  <c r="D176" i="1" s="1"/>
  <c r="F176" i="1" s="1"/>
  <c r="L176" i="1" s="1"/>
  <c r="I176" i="1"/>
  <c r="E176" i="1" l="1"/>
  <c r="G176" i="1" s="1"/>
  <c r="M176" i="1" l="1"/>
  <c r="J176" i="1"/>
  <c r="E177" i="1" l="1"/>
  <c r="D177" i="1"/>
  <c r="I177" i="1" l="1"/>
  <c r="F177" i="1"/>
  <c r="L177" i="1" s="1"/>
  <c r="G177" i="1" l="1"/>
  <c r="M177" i="1" l="1"/>
  <c r="J177" i="1"/>
  <c r="E178" i="1" l="1"/>
  <c r="D178" i="1"/>
  <c r="F178" i="1" l="1"/>
  <c r="L178" i="1" s="1"/>
  <c r="I178" i="1"/>
  <c r="G178" i="1" l="1"/>
  <c r="M178" i="1" s="1"/>
  <c r="J178" i="1" l="1"/>
  <c r="E179" i="1"/>
  <c r="D179" i="1"/>
  <c r="F179" i="1" l="1"/>
  <c r="L179" i="1" s="1"/>
  <c r="I179" i="1"/>
  <c r="G179" i="1" l="1"/>
  <c r="M179" i="1" s="1"/>
  <c r="J179" i="1" l="1"/>
  <c r="D180" i="1" s="1"/>
  <c r="E180" i="1"/>
  <c r="F180" i="1" l="1"/>
  <c r="L180" i="1" s="1"/>
  <c r="I180" i="1"/>
  <c r="G180" i="1" l="1"/>
  <c r="M180" i="1" l="1"/>
  <c r="J180" i="1"/>
  <c r="D181" i="1" l="1"/>
  <c r="E181" i="1"/>
  <c r="F181" i="1" l="1"/>
  <c r="L181" i="1" s="1"/>
  <c r="I181" i="1"/>
  <c r="G181" i="1" l="1"/>
  <c r="M181" i="1" l="1"/>
  <c r="J181" i="1"/>
  <c r="E182" i="1" l="1"/>
  <c r="D182" i="1"/>
  <c r="F182" i="1" l="1"/>
  <c r="L182" i="1" s="1"/>
  <c r="I182" i="1"/>
  <c r="G182" i="1" l="1"/>
  <c r="M182" i="1" s="1"/>
  <c r="J182" i="1"/>
  <c r="E183" i="1" l="1"/>
  <c r="D183" i="1"/>
  <c r="F183" i="1" l="1"/>
  <c r="L183" i="1" s="1"/>
  <c r="I183" i="1"/>
  <c r="G183" i="1" l="1"/>
  <c r="M183" i="1" s="1"/>
  <c r="J183" i="1" l="1"/>
  <c r="D184" i="1" s="1"/>
  <c r="E184" i="1"/>
  <c r="F184" i="1" l="1"/>
  <c r="L184" i="1" s="1"/>
  <c r="I184" i="1"/>
  <c r="G184" i="1" l="1"/>
  <c r="M184" i="1" l="1"/>
  <c r="J184" i="1"/>
  <c r="E185" i="1" l="1"/>
  <c r="D185" i="1"/>
  <c r="F185" i="1" l="1"/>
  <c r="L185" i="1" s="1"/>
  <c r="I185" i="1"/>
  <c r="G185" i="1" l="1"/>
  <c r="M185" i="1" s="1"/>
  <c r="J185" i="1" l="1"/>
  <c r="E186" i="1" s="1"/>
  <c r="D186" i="1"/>
  <c r="I186" i="1" l="1"/>
  <c r="F186" i="1"/>
  <c r="L186" i="1" s="1"/>
  <c r="G186" i="1" l="1"/>
  <c r="M186" i="1" s="1"/>
  <c r="J186" i="1" l="1"/>
  <c r="E187" i="1"/>
  <c r="D187" i="1"/>
  <c r="F187" i="1" l="1"/>
  <c r="L187" i="1" s="1"/>
  <c r="I187" i="1"/>
  <c r="G187" i="1" l="1"/>
  <c r="M187" i="1" s="1"/>
  <c r="J187" i="1" l="1"/>
  <c r="D188" i="1" s="1"/>
  <c r="E188" i="1"/>
  <c r="I188" i="1"/>
  <c r="F188" i="1"/>
  <c r="L188" i="1" s="1"/>
  <c r="G188" i="1" l="1"/>
  <c r="M188" i="1" s="1"/>
  <c r="J188" i="1" l="1"/>
  <c r="E189" i="1"/>
  <c r="D189" i="1"/>
  <c r="I189" i="1" l="1"/>
  <c r="F189" i="1"/>
  <c r="L189" i="1" s="1"/>
  <c r="G189" i="1" l="1"/>
  <c r="M189" i="1" s="1"/>
  <c r="J189" i="1" l="1"/>
  <c r="E190" i="1" s="1"/>
  <c r="D190" i="1" l="1"/>
  <c r="F190" i="1" s="1"/>
  <c r="L190" i="1" s="1"/>
  <c r="I190" i="1"/>
  <c r="G190" i="1" l="1"/>
  <c r="M190" i="1" l="1"/>
  <c r="J190" i="1"/>
  <c r="E191" i="1" l="1"/>
  <c r="D191" i="1"/>
  <c r="I191" i="1" l="1"/>
  <c r="F191" i="1"/>
  <c r="L191" i="1" s="1"/>
  <c r="G191" i="1" l="1"/>
  <c r="M191" i="1" l="1"/>
  <c r="J191" i="1"/>
  <c r="E192" i="1" l="1"/>
  <c r="D192" i="1"/>
  <c r="I192" i="1" l="1"/>
  <c r="F192" i="1"/>
  <c r="L192" i="1" s="1"/>
  <c r="G192" i="1" l="1"/>
  <c r="M192" i="1" s="1"/>
  <c r="J192" i="1" l="1"/>
  <c r="E193" i="1" l="1"/>
  <c r="D193" i="1"/>
  <c r="F193" i="1" l="1"/>
  <c r="L193" i="1" s="1"/>
  <c r="I193" i="1"/>
  <c r="G193" i="1"/>
  <c r="M193" i="1" s="1"/>
  <c r="J193" i="1" l="1"/>
  <c r="E194" i="1" s="1"/>
  <c r="D194" i="1"/>
  <c r="F194" i="1" s="1"/>
  <c r="L194" i="1" s="1"/>
  <c r="I194" i="1"/>
  <c r="G194" i="1" l="1"/>
  <c r="J194" i="1" s="1"/>
  <c r="M194" i="1" l="1"/>
  <c r="E195" i="1"/>
  <c r="D195" i="1"/>
  <c r="I195" i="1" l="1"/>
  <c r="F195" i="1"/>
  <c r="L195" i="1" s="1"/>
  <c r="G195" i="1" l="1"/>
  <c r="M195" i="1" l="1"/>
  <c r="J195" i="1"/>
  <c r="E196" i="1" l="1"/>
  <c r="D196" i="1"/>
  <c r="I196" i="1" l="1"/>
  <c r="F196" i="1"/>
  <c r="L196" i="1" s="1"/>
  <c r="G196" i="1" l="1"/>
  <c r="M196" i="1" l="1"/>
  <c r="J196" i="1"/>
  <c r="E197" i="1" l="1"/>
  <c r="D197" i="1"/>
  <c r="F197" i="1" l="1"/>
  <c r="L197" i="1" s="1"/>
  <c r="I197" i="1"/>
  <c r="G197" i="1"/>
  <c r="M197" i="1" s="1"/>
  <c r="J197" i="1" l="1"/>
  <c r="E198" i="1" l="1"/>
  <c r="D198" i="1"/>
  <c r="F198" i="1" l="1"/>
  <c r="L198" i="1" s="1"/>
  <c r="I198" i="1"/>
  <c r="G198" i="1" l="1"/>
  <c r="M198" i="1" s="1"/>
  <c r="J198" i="1" l="1"/>
  <c r="E199" i="1"/>
  <c r="D199" i="1"/>
  <c r="I199" i="1" l="1"/>
  <c r="F199" i="1"/>
  <c r="L199" i="1" s="1"/>
  <c r="G199" i="1" l="1"/>
  <c r="M199" i="1" l="1"/>
  <c r="J199" i="1"/>
  <c r="E200" i="1" l="1"/>
  <c r="D200" i="1"/>
  <c r="F200" i="1" l="1"/>
  <c r="L200" i="1" s="1"/>
  <c r="I200" i="1"/>
  <c r="G200" i="1" l="1"/>
  <c r="M200" i="1" s="1"/>
  <c r="J200" i="1" l="1"/>
  <c r="E201" i="1" s="1"/>
  <c r="D201" i="1"/>
  <c r="F201" i="1" s="1"/>
  <c r="L201" i="1" s="1"/>
  <c r="I201" i="1"/>
  <c r="G201" i="1" l="1"/>
  <c r="M201" i="1" l="1"/>
  <c r="J201" i="1"/>
  <c r="E202" i="1" l="1"/>
  <c r="D202" i="1"/>
  <c r="I202" i="1" l="1"/>
  <c r="F202" i="1"/>
  <c r="L202" i="1" s="1"/>
  <c r="G202" i="1" l="1"/>
  <c r="M202" i="1" l="1"/>
  <c r="J202" i="1"/>
  <c r="E203" i="1" l="1"/>
  <c r="D203" i="1"/>
  <c r="I203" i="1" l="1"/>
  <c r="F203" i="1"/>
  <c r="L203" i="1" s="1"/>
  <c r="G203" i="1" l="1"/>
  <c r="M203" i="1" l="1"/>
  <c r="J203" i="1"/>
  <c r="E204" i="1" l="1"/>
  <c r="D204" i="1"/>
  <c r="F204" i="1" l="1"/>
  <c r="L204" i="1" s="1"/>
  <c r="I204" i="1"/>
  <c r="G204" i="1" l="1"/>
  <c r="M204" i="1" s="1"/>
  <c r="J204" i="1" l="1"/>
  <c r="E205" i="1"/>
  <c r="D205" i="1"/>
  <c r="F205" i="1" l="1"/>
  <c r="L205" i="1" s="1"/>
  <c r="I205" i="1"/>
  <c r="G205" i="1"/>
  <c r="M205" i="1" s="1"/>
  <c r="J205" i="1" l="1"/>
  <c r="E206" i="1" l="1"/>
  <c r="D206" i="1"/>
  <c r="F206" i="1" l="1"/>
  <c r="L206" i="1" s="1"/>
  <c r="I206" i="1"/>
  <c r="G206" i="1" l="1"/>
  <c r="M206" i="1" s="1"/>
  <c r="J206" i="1" l="1"/>
  <c r="E207" i="1"/>
  <c r="D207" i="1"/>
  <c r="I207" i="1" l="1"/>
  <c r="F207" i="1"/>
  <c r="L207" i="1" s="1"/>
  <c r="G207" i="1" l="1"/>
  <c r="M207" i="1" l="1"/>
  <c r="J207" i="1"/>
  <c r="E208" i="1" l="1"/>
  <c r="D208" i="1"/>
  <c r="F208" i="1" l="1"/>
  <c r="L208" i="1" s="1"/>
  <c r="I208" i="1"/>
  <c r="G208" i="1"/>
  <c r="M208" i="1" s="1"/>
  <c r="J208" i="1" l="1"/>
  <c r="E209" i="1" l="1"/>
  <c r="D209" i="1"/>
  <c r="F209" i="1" l="1"/>
  <c r="L209" i="1" s="1"/>
  <c r="I209" i="1"/>
  <c r="G209" i="1"/>
  <c r="M209" i="1" s="1"/>
  <c r="J209" i="1" l="1"/>
  <c r="E210" i="1" l="1"/>
  <c r="D210" i="1"/>
  <c r="F210" i="1" l="1"/>
  <c r="L210" i="1" s="1"/>
  <c r="I210" i="1"/>
  <c r="G210" i="1" l="1"/>
  <c r="M210" i="1" s="1"/>
  <c r="J210" i="1" l="1"/>
  <c r="E211" i="1"/>
  <c r="D211" i="1"/>
  <c r="F211" i="1" l="1"/>
  <c r="L211" i="1" s="1"/>
  <c r="I211" i="1"/>
  <c r="G211" i="1"/>
  <c r="M211" i="1" s="1"/>
  <c r="J211" i="1" l="1"/>
  <c r="E212" i="1" l="1"/>
  <c r="D212" i="1"/>
  <c r="F212" i="1" l="1"/>
  <c r="L212" i="1" s="1"/>
  <c r="I212" i="1"/>
  <c r="G212" i="1" l="1"/>
  <c r="M212" i="1" s="1"/>
  <c r="J212" i="1" l="1"/>
  <c r="E213" i="1"/>
  <c r="D213" i="1"/>
  <c r="F213" i="1" l="1"/>
  <c r="L213" i="1" s="1"/>
  <c r="I213" i="1"/>
  <c r="G213" i="1"/>
  <c r="M213" i="1" s="1"/>
  <c r="J213" i="1" l="1"/>
  <c r="E214" i="1" l="1"/>
  <c r="D214" i="1"/>
  <c r="I214" i="1" l="1"/>
  <c r="F214" i="1"/>
  <c r="L214" i="1" s="1"/>
  <c r="G214" i="1" l="1"/>
  <c r="M214" i="1" l="1"/>
  <c r="J214" i="1"/>
  <c r="E215" i="1" l="1"/>
  <c r="D215" i="1"/>
  <c r="I215" i="1" l="1"/>
  <c r="F215" i="1"/>
  <c r="L215" i="1" s="1"/>
  <c r="G215" i="1" l="1"/>
  <c r="M215" i="1" l="1"/>
  <c r="J215" i="1"/>
  <c r="E216" i="1" l="1"/>
  <c r="D216" i="1"/>
  <c r="F216" i="1" l="1"/>
  <c r="L216" i="1" s="1"/>
  <c r="I216" i="1"/>
  <c r="G216" i="1" l="1"/>
  <c r="M216" i="1" s="1"/>
  <c r="J216" i="1" l="1"/>
  <c r="E217" i="1" s="1"/>
  <c r="D217" i="1"/>
  <c r="F217" i="1" s="1"/>
  <c r="L217" i="1" s="1"/>
  <c r="I217" i="1"/>
  <c r="G217" i="1" l="1"/>
  <c r="M217" i="1" l="1"/>
  <c r="J217" i="1"/>
  <c r="E218" i="1" l="1"/>
  <c r="D218" i="1"/>
  <c r="F218" i="1" l="1"/>
  <c r="L218" i="1" s="1"/>
  <c r="I218" i="1"/>
  <c r="G218" i="1"/>
  <c r="M218" i="1" s="1"/>
  <c r="J218" i="1" l="1"/>
  <c r="E219" i="1" l="1"/>
  <c r="D219" i="1"/>
  <c r="F219" i="1" l="1"/>
  <c r="L219" i="1" s="1"/>
  <c r="I219" i="1"/>
  <c r="G219" i="1"/>
  <c r="M219" i="1" s="1"/>
  <c r="J219" i="1" l="1"/>
  <c r="E220" i="1" s="1"/>
  <c r="D220" i="1" l="1"/>
  <c r="I220" i="1"/>
  <c r="F220" i="1"/>
  <c r="L220" i="1" s="1"/>
  <c r="G220" i="1" l="1"/>
  <c r="M220" i="1" s="1"/>
  <c r="J220" i="1" l="1"/>
  <c r="E221" i="1" s="1"/>
  <c r="D221" i="1" l="1"/>
  <c r="F221" i="1" l="1"/>
  <c r="I221" i="1"/>
  <c r="L221" i="1"/>
  <c r="G221" i="1"/>
  <c r="M221" i="1" s="1"/>
  <c r="J221" i="1" l="1"/>
  <c r="D222" i="1" s="1"/>
  <c r="I222" i="1" s="1"/>
  <c r="E222" i="1"/>
  <c r="F222" i="1"/>
  <c r="L222" i="1" s="1"/>
  <c r="G222" i="1" l="1"/>
  <c r="M222" i="1" s="1"/>
  <c r="J222" i="1" l="1"/>
  <c r="E223" i="1" s="1"/>
  <c r="D223" i="1" l="1"/>
  <c r="I223" i="1" s="1"/>
  <c r="F223" i="1"/>
  <c r="L223" i="1" s="1"/>
  <c r="G223" i="1" l="1"/>
  <c r="M223" i="1" s="1"/>
  <c r="J223" i="1" l="1"/>
  <c r="E224" i="1" s="1"/>
  <c r="D224" i="1"/>
  <c r="I224" i="1" s="1"/>
  <c r="F224" i="1" l="1"/>
  <c r="L224" i="1" s="1"/>
  <c r="G224" i="1"/>
  <c r="M224" i="1" s="1"/>
  <c r="J224" i="1" l="1"/>
  <c r="E225" i="1" l="1"/>
  <c r="D225" i="1"/>
  <c r="I225" i="1" s="1"/>
  <c r="F225" i="1" l="1"/>
  <c r="L225" i="1" s="1"/>
  <c r="G225" i="1" l="1"/>
  <c r="M225" i="1" s="1"/>
  <c r="J225" i="1" l="1"/>
  <c r="E226" i="1" s="1"/>
  <c r="D226" i="1" l="1"/>
  <c r="F226" i="1" l="1"/>
  <c r="L226" i="1" s="1"/>
  <c r="I226" i="1"/>
  <c r="G226" i="1"/>
  <c r="M226" i="1" s="1"/>
  <c r="J226" i="1" l="1"/>
  <c r="E227" i="1"/>
  <c r="D227" i="1"/>
  <c r="I227" i="1" s="1"/>
  <c r="F227" i="1" l="1"/>
  <c r="L227" i="1" s="1"/>
  <c r="G227" i="1" l="1"/>
  <c r="M227" i="1" s="1"/>
  <c r="J227" i="1"/>
  <c r="E228" i="1" l="1"/>
  <c r="D228" i="1"/>
  <c r="I228" i="1" s="1"/>
  <c r="F228" i="1" l="1"/>
  <c r="L228" i="1" s="1"/>
  <c r="G228" i="1" l="1"/>
  <c r="M228" i="1" s="1"/>
  <c r="J228" i="1" l="1"/>
  <c r="E229" i="1" s="1"/>
  <c r="D229" i="1" l="1"/>
  <c r="I229" i="1" s="1"/>
  <c r="F229" i="1"/>
  <c r="L229" i="1" s="1"/>
  <c r="G229" i="1" l="1"/>
  <c r="M229" i="1" s="1"/>
  <c r="J229" i="1" l="1"/>
  <c r="E230" i="1"/>
  <c r="D230" i="1"/>
  <c r="I230" i="1" s="1"/>
  <c r="F230" i="1" l="1"/>
  <c r="L230" i="1" s="1"/>
  <c r="G230" i="1" l="1"/>
  <c r="M230" i="1" s="1"/>
  <c r="J230" i="1" l="1"/>
  <c r="E231" i="1" s="1"/>
  <c r="D231" i="1"/>
  <c r="F231" i="1" l="1"/>
  <c r="L231" i="1" s="1"/>
  <c r="I231" i="1"/>
  <c r="G231" i="1"/>
  <c r="M231" i="1" s="1"/>
  <c r="J231" i="1" l="1"/>
  <c r="E232" i="1"/>
  <c r="D232" i="1"/>
  <c r="I232" i="1" s="1"/>
  <c r="F232" i="1" l="1"/>
  <c r="L232" i="1" s="1"/>
  <c r="G232" i="1" l="1"/>
  <c r="M232" i="1" s="1"/>
  <c r="J232" i="1" l="1"/>
  <c r="E233" i="1" s="1"/>
  <c r="D233" i="1"/>
  <c r="I233" i="1" s="1"/>
  <c r="F233" i="1" l="1"/>
  <c r="L233" i="1" s="1"/>
  <c r="G233" i="1" l="1"/>
  <c r="M233" i="1" s="1"/>
  <c r="J233" i="1" l="1"/>
  <c r="E234" i="1"/>
  <c r="D234" i="1"/>
  <c r="I234" i="1" s="1"/>
  <c r="F234" i="1" l="1"/>
  <c r="L234" i="1" s="1"/>
  <c r="G234" i="1"/>
  <c r="M234" i="1" s="1"/>
  <c r="J234" i="1" l="1"/>
  <c r="D235" i="1" s="1"/>
  <c r="I235" i="1" s="1"/>
  <c r="E235" i="1" l="1"/>
  <c r="F235" i="1"/>
  <c r="L235" i="1" s="1"/>
  <c r="G235" i="1" l="1"/>
  <c r="M235" i="1" l="1"/>
  <c r="J235" i="1"/>
  <c r="E236" i="1" l="1"/>
  <c r="D236" i="1"/>
  <c r="I236" i="1" s="1"/>
  <c r="F236" i="1" l="1"/>
  <c r="L236" i="1" s="1"/>
  <c r="G236" i="1" l="1"/>
  <c r="M236" i="1" s="1"/>
  <c r="J236" i="1" l="1"/>
  <c r="E237" i="1" s="1"/>
  <c r="D237" i="1"/>
  <c r="I237" i="1" s="1"/>
  <c r="F237" i="1" l="1"/>
  <c r="L237" i="1" s="1"/>
  <c r="G237" i="1" l="1"/>
  <c r="M237" i="1" s="1"/>
  <c r="J237" i="1" l="1"/>
  <c r="E238" i="1"/>
  <c r="D238" i="1"/>
  <c r="I238" i="1" s="1"/>
  <c r="F238" i="1" l="1"/>
  <c r="L238" i="1" s="1"/>
  <c r="G238" i="1"/>
  <c r="M238" i="1" s="1"/>
  <c r="J238" i="1" l="1"/>
  <c r="E239" i="1" s="1"/>
  <c r="D239" i="1" l="1"/>
  <c r="I239" i="1" s="1"/>
  <c r="F239" i="1"/>
  <c r="L239" i="1" s="1"/>
  <c r="G239" i="1" l="1"/>
  <c r="M239" i="1" s="1"/>
  <c r="J239" i="1" l="1"/>
  <c r="E240" i="1"/>
  <c r="D240" i="1"/>
  <c r="I240" i="1" s="1"/>
  <c r="F240" i="1" l="1"/>
  <c r="L240" i="1" s="1"/>
  <c r="G240" i="1" l="1"/>
  <c r="M240" i="1" s="1"/>
  <c r="J240" i="1" l="1"/>
  <c r="E241" i="1" l="1"/>
  <c r="D241" i="1"/>
  <c r="F241" i="1" l="1"/>
  <c r="L241" i="1" s="1"/>
  <c r="I241" i="1"/>
  <c r="G241" i="1"/>
  <c r="M241" i="1" s="1"/>
  <c r="J241" i="1" l="1"/>
  <c r="E242" i="1" s="1"/>
  <c r="D242" i="1" l="1"/>
  <c r="F242" i="1" l="1"/>
  <c r="L242" i="1" s="1"/>
  <c r="I242" i="1"/>
  <c r="G242" i="1"/>
  <c r="M242" i="1" s="1"/>
  <c r="J242" i="1" l="1"/>
  <c r="E243" i="1" s="1"/>
  <c r="D243" i="1"/>
  <c r="I243" i="1" s="1"/>
  <c r="F243" i="1" l="1"/>
  <c r="L243" i="1" s="1"/>
  <c r="G243" i="1" l="1"/>
  <c r="M243" i="1" s="1"/>
  <c r="J243" i="1"/>
  <c r="E244" i="1" s="1"/>
  <c r="D244" i="1" l="1"/>
  <c r="I244" i="1" s="1"/>
  <c r="F244" i="1"/>
  <c r="L244" i="1" s="1"/>
  <c r="G244" i="1" l="1"/>
  <c r="M244" i="1" s="1"/>
  <c r="J244" i="1"/>
  <c r="E245" i="1" l="1"/>
  <c r="D245" i="1"/>
  <c r="I245" i="1" s="1"/>
  <c r="F245" i="1" l="1"/>
  <c r="L245" i="1" s="1"/>
  <c r="G245" i="1" l="1"/>
  <c r="M245" i="1" s="1"/>
  <c r="J245" i="1" l="1"/>
  <c r="E246" i="1"/>
  <c r="D246" i="1"/>
  <c r="I246" i="1" s="1"/>
  <c r="F246" i="1" l="1"/>
  <c r="L246" i="1" s="1"/>
  <c r="G246" i="1" l="1"/>
  <c r="M246" i="1" s="1"/>
  <c r="J246" i="1" l="1"/>
  <c r="D247" i="1" s="1"/>
  <c r="I247" i="1" s="1"/>
  <c r="E247" i="1" l="1"/>
  <c r="F247" i="1"/>
  <c r="L247" i="1" s="1"/>
  <c r="G247" i="1" l="1"/>
  <c r="M247" i="1" s="1"/>
  <c r="J247" i="1" l="1"/>
  <c r="E248" i="1"/>
  <c r="D248" i="1"/>
  <c r="I248" i="1" s="1"/>
  <c r="F248" i="1" l="1"/>
  <c r="L248" i="1" s="1"/>
  <c r="G248" i="1" l="1"/>
  <c r="M248" i="1" s="1"/>
  <c r="J248" i="1" l="1"/>
  <c r="E249" i="1"/>
  <c r="D249" i="1"/>
  <c r="I249" i="1" s="1"/>
  <c r="F249" i="1" l="1"/>
  <c r="L249" i="1" s="1"/>
  <c r="G249" i="1" l="1"/>
  <c r="M249" i="1" s="1"/>
  <c r="J249" i="1"/>
  <c r="E250" i="1" l="1"/>
  <c r="D250" i="1"/>
  <c r="I250" i="1" s="1"/>
  <c r="F250" i="1" l="1"/>
  <c r="L250" i="1" s="1"/>
  <c r="G250" i="1"/>
  <c r="M250" i="1" s="1"/>
  <c r="J250" i="1" l="1"/>
  <c r="E251" i="1" l="1"/>
  <c r="D251" i="1"/>
  <c r="I251" i="1" s="1"/>
  <c r="F251" i="1" l="1"/>
  <c r="L251" i="1" s="1"/>
  <c r="G251" i="1" l="1"/>
  <c r="M251" i="1" s="1"/>
  <c r="J251" i="1" l="1"/>
  <c r="E252" i="1"/>
  <c r="D252" i="1"/>
  <c r="I252" i="1" s="1"/>
  <c r="F252" i="1" l="1"/>
  <c r="L252" i="1" s="1"/>
  <c r="G252" i="1" l="1"/>
  <c r="M252" i="1" s="1"/>
  <c r="J252" i="1"/>
  <c r="E253" i="1" s="1"/>
  <c r="D253" i="1" l="1"/>
  <c r="I253" i="1" s="1"/>
  <c r="F253" i="1"/>
  <c r="L253" i="1" s="1"/>
  <c r="G253" i="1" l="1"/>
  <c r="M253" i="1" s="1"/>
  <c r="J253" i="1"/>
  <c r="E254" i="1" l="1"/>
  <c r="D254" i="1"/>
  <c r="I254" i="1" s="1"/>
  <c r="F254" i="1" l="1"/>
  <c r="L254" i="1" s="1"/>
  <c r="G254" i="1" l="1"/>
  <c r="M254" i="1" s="1"/>
  <c r="J254" i="1" l="1"/>
  <c r="E255" i="1"/>
  <c r="D255" i="1"/>
  <c r="I255" i="1" s="1"/>
  <c r="F255" i="1" l="1"/>
  <c r="L255" i="1" s="1"/>
  <c r="G255" i="1" l="1"/>
  <c r="M255" i="1" s="1"/>
  <c r="J255" i="1" l="1"/>
  <c r="E256" i="1" s="1"/>
  <c r="D256" i="1"/>
  <c r="I256" i="1" s="1"/>
  <c r="F256" i="1" l="1"/>
  <c r="L256" i="1" s="1"/>
  <c r="G256" i="1" l="1"/>
  <c r="M256" i="1" s="1"/>
  <c r="J256" i="1" l="1"/>
  <c r="E257" i="1" s="1"/>
  <c r="D257" i="1"/>
  <c r="I257" i="1" s="1"/>
  <c r="F257" i="1" l="1"/>
  <c r="L257" i="1" s="1"/>
  <c r="G257" i="1" l="1"/>
  <c r="M257" i="1" s="1"/>
  <c r="J257" i="1"/>
  <c r="E258" i="1" l="1"/>
  <c r="D258" i="1"/>
  <c r="I258" i="1" s="1"/>
  <c r="F258" i="1" l="1"/>
  <c r="L258" i="1" s="1"/>
  <c r="G258" i="1" l="1"/>
  <c r="M258" i="1" s="1"/>
  <c r="J258" i="1"/>
  <c r="E259" i="1" l="1"/>
  <c r="D259" i="1"/>
  <c r="I259" i="1" s="1"/>
  <c r="F259" i="1" l="1"/>
  <c r="L259" i="1" s="1"/>
  <c r="G259" i="1" l="1"/>
  <c r="M259" i="1" s="1"/>
  <c r="J259" i="1" l="1"/>
  <c r="E260" i="1"/>
  <c r="D260" i="1"/>
  <c r="I260" i="1" s="1"/>
  <c r="F260" i="1" l="1"/>
  <c r="L260" i="1" s="1"/>
  <c r="G260" i="1" l="1"/>
  <c r="M260" i="1" s="1"/>
  <c r="J260" i="1" l="1"/>
  <c r="D261" i="1" s="1"/>
  <c r="I261" i="1" s="1"/>
  <c r="E261" i="1"/>
  <c r="F261" i="1"/>
  <c r="L261" i="1" s="1"/>
  <c r="G261" i="1" l="1"/>
  <c r="M261" i="1" l="1"/>
  <c r="J261" i="1"/>
  <c r="E262" i="1" l="1"/>
  <c r="D262" i="1"/>
  <c r="I262" i="1" s="1"/>
  <c r="F262" i="1" l="1"/>
  <c r="L262" i="1" s="1"/>
  <c r="G262" i="1"/>
  <c r="M262" i="1" s="1"/>
  <c r="J262" i="1" l="1"/>
  <c r="E263" i="1" l="1"/>
  <c r="D263" i="1"/>
  <c r="I263" i="1" s="1"/>
  <c r="F263" i="1" l="1"/>
  <c r="L263" i="1" s="1"/>
  <c r="G263" i="1"/>
  <c r="M263" i="1" s="1"/>
  <c r="J263" i="1" l="1"/>
  <c r="E264" i="1" l="1"/>
  <c r="D264" i="1"/>
  <c r="I264" i="1" s="1"/>
  <c r="I374" i="1" s="1"/>
  <c r="F264" i="1" l="1"/>
  <c r="L264" i="1" s="1"/>
  <c r="G264" i="1"/>
  <c r="M264" i="1" s="1"/>
  <c r="J264" i="1" l="1"/>
  <c r="E265" i="1" l="1"/>
  <c r="D265" i="1"/>
  <c r="F265" i="1" l="1"/>
  <c r="L265" i="1" s="1"/>
  <c r="G265" i="1"/>
  <c r="M265" i="1" s="1"/>
  <c r="J265" i="1" l="1"/>
  <c r="E266" i="1" l="1"/>
  <c r="D266" i="1"/>
  <c r="F266" i="1" l="1"/>
  <c r="L266" i="1" s="1"/>
  <c r="G266" i="1" l="1"/>
  <c r="M266" i="1" s="1"/>
  <c r="J266" i="1" l="1"/>
  <c r="E267" i="1" s="1"/>
  <c r="D267" i="1"/>
  <c r="F267" i="1" s="1"/>
  <c r="L267" i="1" s="1"/>
  <c r="G267" i="1" l="1"/>
  <c r="M267" i="1" s="1"/>
  <c r="J267" i="1" l="1"/>
  <c r="E268" i="1" s="1"/>
  <c r="D268" i="1"/>
  <c r="F268" i="1" l="1"/>
  <c r="L268" i="1" s="1"/>
  <c r="G268" i="1" l="1"/>
  <c r="M268" i="1" s="1"/>
  <c r="J268" i="1" l="1"/>
  <c r="D269" i="1"/>
  <c r="E269" i="1"/>
  <c r="F269" i="1" l="1"/>
  <c r="L269" i="1" s="1"/>
  <c r="G269" i="1" l="1"/>
  <c r="M269" i="1" l="1"/>
  <c r="J269" i="1"/>
  <c r="E270" i="1" l="1"/>
  <c r="D270" i="1"/>
  <c r="F270" i="1" l="1"/>
  <c r="L270" i="1" s="1"/>
  <c r="G270" i="1" l="1"/>
  <c r="M270" i="1" s="1"/>
  <c r="J270" i="1" l="1"/>
  <c r="E271" i="1"/>
  <c r="D271" i="1"/>
  <c r="F271" i="1" l="1"/>
  <c r="L271" i="1" s="1"/>
  <c r="G271" i="1" l="1"/>
  <c r="M271" i="1" s="1"/>
  <c r="J271" i="1" l="1"/>
  <c r="E272" i="1"/>
  <c r="D272" i="1"/>
  <c r="F272" i="1" l="1"/>
  <c r="L272" i="1" s="1"/>
  <c r="G272" i="1" l="1"/>
  <c r="M272" i="1" s="1"/>
  <c r="J272" i="1"/>
  <c r="E273" i="1" l="1"/>
  <c r="D273" i="1"/>
  <c r="F273" i="1" l="1"/>
  <c r="L273" i="1" s="1"/>
  <c r="G273" i="1" l="1"/>
  <c r="M273" i="1" s="1"/>
  <c r="J273" i="1" l="1"/>
  <c r="E274" i="1"/>
  <c r="D274" i="1"/>
  <c r="F274" i="1" l="1"/>
  <c r="L274" i="1" s="1"/>
  <c r="G274" i="1" l="1"/>
  <c r="M274" i="1" s="1"/>
  <c r="J274" i="1" l="1"/>
  <c r="E275" i="1"/>
  <c r="D275" i="1"/>
  <c r="F275" i="1" l="1"/>
  <c r="L275" i="1" s="1"/>
  <c r="G275" i="1"/>
  <c r="M275" i="1" s="1"/>
  <c r="J275" i="1" l="1"/>
  <c r="E276" i="1" l="1"/>
  <c r="D276" i="1"/>
  <c r="F276" i="1" l="1"/>
  <c r="L276" i="1" s="1"/>
  <c r="G276" i="1" l="1"/>
  <c r="M276" i="1" s="1"/>
  <c r="J276" i="1" l="1"/>
  <c r="E277" i="1"/>
  <c r="D277" i="1"/>
  <c r="F277" i="1" l="1"/>
  <c r="L277" i="1" s="1"/>
  <c r="G277" i="1" l="1"/>
  <c r="M277" i="1" s="1"/>
  <c r="J277" i="1" l="1"/>
  <c r="E278" i="1"/>
  <c r="D278" i="1"/>
  <c r="F278" i="1" l="1"/>
  <c r="L278" i="1" s="1"/>
  <c r="G278" i="1" l="1"/>
  <c r="M278" i="1" s="1"/>
  <c r="J278" i="1" l="1"/>
  <c r="E279" i="1" s="1"/>
  <c r="D279" i="1"/>
  <c r="F279" i="1" l="1"/>
  <c r="L279" i="1" s="1"/>
  <c r="G279" i="1" l="1"/>
  <c r="M279" i="1" s="1"/>
  <c r="J279" i="1" l="1"/>
  <c r="E280" i="1" s="1"/>
  <c r="D280" i="1"/>
  <c r="F280" i="1" s="1"/>
  <c r="L280" i="1" s="1"/>
  <c r="G280" i="1" l="1"/>
  <c r="M280" i="1" s="1"/>
  <c r="J280" i="1" l="1"/>
  <c r="E281" i="1" l="1"/>
  <c r="D281" i="1"/>
  <c r="F281" i="1" s="1"/>
  <c r="L281" i="1" s="1"/>
  <c r="G281" i="1" l="1"/>
  <c r="M281" i="1" s="1"/>
  <c r="J281" i="1" l="1"/>
  <c r="E282" i="1" s="1"/>
  <c r="D282" i="1" l="1"/>
  <c r="F282" i="1" s="1"/>
  <c r="L282" i="1" s="1"/>
  <c r="G282" i="1" l="1"/>
  <c r="M282" i="1" s="1"/>
  <c r="J282" i="1"/>
  <c r="D283" i="1" l="1"/>
  <c r="F283" i="1" s="1"/>
  <c r="L283" i="1" s="1"/>
  <c r="E283" i="1"/>
  <c r="G283" i="1" l="1"/>
  <c r="M283" i="1" l="1"/>
  <c r="J283" i="1"/>
  <c r="E284" i="1" l="1"/>
  <c r="D284" i="1"/>
  <c r="F284" i="1" s="1"/>
  <c r="L284" i="1" s="1"/>
  <c r="G284" i="1" l="1"/>
  <c r="M284" i="1" s="1"/>
  <c r="J284" i="1" l="1"/>
  <c r="E285" i="1" s="1"/>
  <c r="D285" i="1" l="1"/>
  <c r="F285" i="1" s="1"/>
  <c r="L285" i="1" s="1"/>
  <c r="G285" i="1" l="1"/>
  <c r="M285" i="1" l="1"/>
  <c r="J285" i="1"/>
  <c r="D286" i="1" l="1"/>
  <c r="F286" i="1" s="1"/>
  <c r="L286" i="1" s="1"/>
  <c r="E286" i="1"/>
  <c r="G286" i="1" s="1"/>
  <c r="M286" i="1" s="1"/>
  <c r="J286" i="1" l="1"/>
  <c r="E287" i="1" s="1"/>
  <c r="D287" i="1" l="1"/>
  <c r="F287" i="1"/>
  <c r="L287" i="1" s="1"/>
  <c r="G287" i="1" l="1"/>
  <c r="M287" i="1" s="1"/>
  <c r="J287" i="1" l="1"/>
  <c r="E288" i="1"/>
  <c r="D288" i="1"/>
  <c r="F288" i="1" l="1"/>
  <c r="L288" i="1" s="1"/>
  <c r="G288" i="1" l="1"/>
  <c r="M288" i="1" s="1"/>
  <c r="J288" i="1" l="1"/>
  <c r="E289" i="1"/>
  <c r="D289" i="1"/>
  <c r="F289" i="1" l="1"/>
  <c r="L289" i="1" s="1"/>
  <c r="G289" i="1" l="1"/>
  <c r="M289" i="1" s="1"/>
  <c r="J289" i="1" l="1"/>
  <c r="E290" i="1"/>
  <c r="D290" i="1"/>
  <c r="F290" i="1" l="1"/>
  <c r="L290" i="1" s="1"/>
  <c r="G290" i="1" l="1"/>
  <c r="M290" i="1" s="1"/>
  <c r="J290" i="1" l="1"/>
  <c r="E291" i="1" s="1"/>
  <c r="D291" i="1" l="1"/>
  <c r="F291" i="1"/>
  <c r="L291" i="1" s="1"/>
  <c r="G291" i="1" l="1"/>
  <c r="M291" i="1" s="1"/>
  <c r="J291" i="1" l="1"/>
  <c r="E292" i="1"/>
  <c r="D292" i="1"/>
  <c r="F292" i="1" l="1"/>
  <c r="L292" i="1" s="1"/>
  <c r="G292" i="1" l="1"/>
  <c r="M292" i="1" s="1"/>
  <c r="J292" i="1" l="1"/>
  <c r="E293" i="1"/>
  <c r="D293" i="1"/>
  <c r="F293" i="1" l="1"/>
  <c r="L293" i="1" s="1"/>
  <c r="G293" i="1" l="1"/>
  <c r="M293" i="1" s="1"/>
  <c r="J293" i="1"/>
  <c r="E294" i="1" s="1"/>
  <c r="D294" i="1" l="1"/>
  <c r="F294" i="1" s="1"/>
  <c r="L294" i="1" s="1"/>
  <c r="G294" i="1" l="1"/>
  <c r="M294" i="1" s="1"/>
  <c r="J294" i="1" l="1"/>
  <c r="E295" i="1" l="1"/>
  <c r="D295" i="1"/>
  <c r="F295" i="1" s="1"/>
  <c r="L295" i="1" s="1"/>
  <c r="G295" i="1" l="1"/>
  <c r="M295" i="1" s="1"/>
  <c r="J295" i="1" l="1"/>
  <c r="D296" i="1" l="1"/>
  <c r="E296" i="1"/>
  <c r="F296" i="1" l="1"/>
  <c r="L296" i="1" s="1"/>
  <c r="G296" i="1" l="1"/>
  <c r="M296" i="1" l="1"/>
  <c r="J296" i="1"/>
  <c r="D297" i="1" l="1"/>
  <c r="E297" i="1"/>
  <c r="F297" i="1" l="1"/>
  <c r="L297" i="1" s="1"/>
  <c r="G297" i="1" l="1"/>
  <c r="M297" i="1" s="1"/>
  <c r="J297" i="1" l="1"/>
  <c r="E298" i="1" s="1"/>
  <c r="D298" i="1" l="1"/>
  <c r="F298" i="1" s="1"/>
  <c r="L298" i="1" s="1"/>
  <c r="G298" i="1" l="1"/>
  <c r="M298" i="1" s="1"/>
  <c r="J298" i="1" l="1"/>
  <c r="D299" i="1"/>
  <c r="E299" i="1"/>
  <c r="F299" i="1" l="1"/>
  <c r="L299" i="1" s="1"/>
  <c r="G299" i="1" l="1"/>
  <c r="M299" i="1" l="1"/>
  <c r="J299" i="1"/>
  <c r="E300" i="1" l="1"/>
  <c r="D300" i="1"/>
  <c r="F300" i="1" l="1"/>
  <c r="L300" i="1" s="1"/>
  <c r="G300" i="1" l="1"/>
  <c r="M300" i="1" s="1"/>
  <c r="J300" i="1" l="1"/>
  <c r="D301" i="1"/>
  <c r="E301" i="1"/>
  <c r="F301" i="1" l="1"/>
  <c r="L301" i="1" s="1"/>
  <c r="G301" i="1" l="1"/>
  <c r="M301" i="1" l="1"/>
  <c r="J301" i="1"/>
  <c r="E302" i="1" l="1"/>
  <c r="D302" i="1"/>
  <c r="F302" i="1" l="1"/>
  <c r="L302" i="1" s="1"/>
  <c r="G302" i="1" l="1"/>
  <c r="M302" i="1" s="1"/>
  <c r="J302" i="1" l="1"/>
  <c r="D303" i="1" s="1"/>
  <c r="E303" i="1" l="1"/>
  <c r="F303" i="1"/>
  <c r="L303" i="1" s="1"/>
  <c r="G303" i="1" l="1"/>
  <c r="M303" i="1" l="1"/>
  <c r="J303" i="1"/>
  <c r="D304" i="1" l="1"/>
  <c r="E304" i="1"/>
  <c r="F304" i="1" l="1"/>
  <c r="L304" i="1" s="1"/>
  <c r="G304" i="1" l="1"/>
  <c r="M304" i="1" l="1"/>
  <c r="J304" i="1"/>
  <c r="D305" i="1" l="1"/>
  <c r="E305" i="1"/>
  <c r="F305" i="1" l="1"/>
  <c r="L305" i="1" s="1"/>
  <c r="G305" i="1" l="1"/>
  <c r="M305" i="1" l="1"/>
  <c r="J305" i="1"/>
  <c r="D306" i="1" l="1"/>
  <c r="E306" i="1"/>
  <c r="F306" i="1" l="1"/>
  <c r="L306" i="1" s="1"/>
  <c r="G306" i="1" l="1"/>
  <c r="M306" i="1" l="1"/>
  <c r="J306" i="1"/>
  <c r="E307" i="1" l="1"/>
  <c r="D307" i="1"/>
  <c r="F307" i="1" l="1"/>
  <c r="L307" i="1" s="1"/>
  <c r="G307" i="1" l="1"/>
  <c r="M307" i="1" s="1"/>
  <c r="J307" i="1" l="1"/>
  <c r="D308" i="1" s="1"/>
  <c r="E308" i="1"/>
  <c r="F308" i="1" l="1"/>
  <c r="L308" i="1" s="1"/>
  <c r="G308" i="1" l="1"/>
  <c r="M308" i="1" l="1"/>
  <c r="J308" i="1"/>
  <c r="E309" i="1" l="1"/>
  <c r="D309" i="1"/>
  <c r="F309" i="1" l="1"/>
  <c r="L309" i="1" s="1"/>
  <c r="G309" i="1" l="1"/>
  <c r="M309" i="1" s="1"/>
  <c r="J309" i="1"/>
  <c r="E310" i="1" s="1"/>
  <c r="D310" i="1" l="1"/>
  <c r="F310" i="1"/>
  <c r="L310" i="1" s="1"/>
  <c r="G310" i="1" l="1"/>
  <c r="M310" i="1" s="1"/>
  <c r="J310" i="1" l="1"/>
  <c r="E311" i="1"/>
  <c r="D311" i="1"/>
  <c r="F311" i="1" l="1"/>
  <c r="L311" i="1" s="1"/>
  <c r="G311" i="1"/>
  <c r="M311" i="1" s="1"/>
  <c r="J311" i="1" l="1"/>
  <c r="E312" i="1" l="1"/>
  <c r="D312" i="1"/>
  <c r="F312" i="1" l="1"/>
  <c r="L312" i="1" s="1"/>
  <c r="G312" i="1" l="1"/>
  <c r="M312" i="1" s="1"/>
  <c r="J312" i="1" l="1"/>
  <c r="E313" i="1"/>
  <c r="D313" i="1"/>
  <c r="F313" i="1" l="1"/>
  <c r="L313" i="1" s="1"/>
  <c r="G313" i="1"/>
  <c r="M313" i="1" s="1"/>
  <c r="J313" i="1" l="1"/>
  <c r="D314" i="1" l="1"/>
  <c r="E314" i="1"/>
  <c r="F314" i="1" l="1"/>
  <c r="L314" i="1" s="1"/>
  <c r="G314" i="1" l="1"/>
  <c r="M314" i="1" l="1"/>
  <c r="J314" i="1"/>
  <c r="E315" i="1" l="1"/>
  <c r="D315" i="1"/>
  <c r="F315" i="1" l="1"/>
  <c r="L315" i="1" s="1"/>
  <c r="G315" i="1" l="1"/>
  <c r="M315" i="1" l="1"/>
  <c r="J315" i="1"/>
  <c r="D316" i="1" l="1"/>
  <c r="E316" i="1"/>
  <c r="F316" i="1" l="1"/>
  <c r="L316" i="1" s="1"/>
  <c r="G316" i="1" l="1"/>
  <c r="M316" i="1" l="1"/>
  <c r="J316" i="1"/>
  <c r="D317" i="1" l="1"/>
  <c r="E317" i="1"/>
  <c r="F317" i="1" l="1"/>
  <c r="L317" i="1" s="1"/>
  <c r="G317" i="1" l="1"/>
  <c r="M317" i="1" l="1"/>
  <c r="J317" i="1"/>
  <c r="E318" i="1" l="1"/>
  <c r="D318" i="1"/>
  <c r="F318" i="1" l="1"/>
  <c r="L318" i="1" s="1"/>
  <c r="G318" i="1"/>
  <c r="M318" i="1" s="1"/>
  <c r="J318" i="1" l="1"/>
  <c r="D319" i="1" l="1"/>
  <c r="E319" i="1"/>
  <c r="F319" i="1" l="1"/>
  <c r="L319" i="1" s="1"/>
  <c r="G319" i="1" l="1"/>
  <c r="M319" i="1" l="1"/>
  <c r="J319" i="1"/>
  <c r="D320" i="1" l="1"/>
  <c r="E320" i="1"/>
  <c r="F320" i="1" l="1"/>
  <c r="L320" i="1" s="1"/>
  <c r="G320" i="1" l="1"/>
  <c r="M320" i="1" l="1"/>
  <c r="J320" i="1"/>
  <c r="E321" i="1" l="1"/>
  <c r="D321" i="1"/>
  <c r="F321" i="1" l="1"/>
  <c r="L321" i="1" s="1"/>
  <c r="G321" i="1" l="1"/>
  <c r="M321" i="1" s="1"/>
  <c r="J321" i="1" l="1"/>
  <c r="E322" i="1" s="1"/>
  <c r="D322" i="1"/>
  <c r="F322" i="1" s="1"/>
  <c r="L322" i="1" s="1"/>
  <c r="G322" i="1" l="1"/>
  <c r="M322" i="1" s="1"/>
  <c r="J322" i="1"/>
  <c r="E323" i="1" l="1"/>
  <c r="D323" i="1"/>
  <c r="F323" i="1" l="1"/>
  <c r="L323" i="1" s="1"/>
  <c r="G323" i="1" l="1"/>
  <c r="M323" i="1" s="1"/>
  <c r="J323" i="1"/>
  <c r="E324" i="1" l="1"/>
  <c r="D324" i="1"/>
  <c r="F324" i="1" l="1"/>
  <c r="L324" i="1" s="1"/>
  <c r="G324" i="1" l="1"/>
  <c r="M324" i="1" l="1"/>
  <c r="J324" i="1"/>
  <c r="E325" i="1" l="1"/>
  <c r="D325" i="1"/>
  <c r="F325" i="1" l="1"/>
  <c r="L325" i="1" s="1"/>
  <c r="G325" i="1" l="1"/>
  <c r="M325" i="1" l="1"/>
  <c r="J325" i="1"/>
  <c r="E326" i="1" l="1"/>
  <c r="D326" i="1"/>
  <c r="F326" i="1" l="1"/>
  <c r="L326" i="1" s="1"/>
  <c r="G326" i="1" l="1"/>
  <c r="M326" i="1" s="1"/>
  <c r="J326" i="1" l="1"/>
  <c r="E327" i="1"/>
  <c r="D327" i="1"/>
  <c r="F327" i="1" l="1"/>
  <c r="L327" i="1" s="1"/>
  <c r="G327" i="1" l="1"/>
  <c r="M327" i="1" s="1"/>
  <c r="J327" i="1" l="1"/>
  <c r="E328" i="1"/>
  <c r="D328" i="1"/>
  <c r="F328" i="1" l="1"/>
  <c r="L328" i="1" s="1"/>
  <c r="G328" i="1" l="1"/>
  <c r="M328" i="1" s="1"/>
  <c r="J328" i="1" l="1"/>
  <c r="E329" i="1" s="1"/>
  <c r="D329" i="1" l="1"/>
  <c r="F329" i="1" s="1"/>
  <c r="L329" i="1" s="1"/>
  <c r="G329" i="1" l="1"/>
  <c r="M329" i="1" s="1"/>
  <c r="J329" i="1"/>
  <c r="D330" i="1" l="1"/>
  <c r="E330" i="1"/>
  <c r="F330" i="1" l="1"/>
  <c r="L330" i="1" s="1"/>
  <c r="G330" i="1" l="1"/>
  <c r="M330" i="1" l="1"/>
  <c r="J330" i="1"/>
  <c r="E331" i="1" l="1"/>
  <c r="D331" i="1"/>
  <c r="F331" i="1" l="1"/>
  <c r="L331" i="1" s="1"/>
  <c r="G331" i="1" l="1"/>
  <c r="M331" i="1" s="1"/>
  <c r="J331" i="1" l="1"/>
  <c r="D332" i="1" s="1"/>
  <c r="E332" i="1" l="1"/>
  <c r="F332" i="1"/>
  <c r="L332" i="1" s="1"/>
  <c r="G332" i="1" l="1"/>
  <c r="M332" i="1" s="1"/>
  <c r="J332" i="1" l="1"/>
  <c r="D333" i="1"/>
  <c r="F333" i="1" s="1"/>
  <c r="L333" i="1" s="1"/>
  <c r="E333" i="1"/>
  <c r="G333" i="1" l="1"/>
  <c r="M333" i="1" s="1"/>
  <c r="J333" i="1" l="1"/>
  <c r="D334" i="1" s="1"/>
  <c r="E334" i="1"/>
  <c r="F334" i="1"/>
  <c r="L334" i="1" s="1"/>
  <c r="G334" i="1" l="1"/>
  <c r="M334" i="1" s="1"/>
  <c r="J334" i="1" l="1"/>
  <c r="E335" i="1"/>
  <c r="D335" i="1"/>
  <c r="F335" i="1" l="1"/>
  <c r="L335" i="1" s="1"/>
  <c r="G335" i="1" l="1"/>
  <c r="M335" i="1" s="1"/>
  <c r="J335" i="1"/>
  <c r="E336" i="1" l="1"/>
  <c r="D336" i="1"/>
  <c r="F336" i="1" l="1"/>
  <c r="L336" i="1" s="1"/>
  <c r="G336" i="1"/>
  <c r="M336" i="1" s="1"/>
  <c r="J336" i="1" l="1"/>
  <c r="E337" i="1" l="1"/>
  <c r="D337" i="1"/>
  <c r="F337" i="1" l="1"/>
  <c r="L337" i="1" s="1"/>
  <c r="G337" i="1" l="1"/>
  <c r="M337" i="1" s="1"/>
  <c r="J337" i="1" l="1"/>
  <c r="E338" i="1" s="1"/>
  <c r="D338" i="1" l="1"/>
  <c r="F338" i="1" s="1"/>
  <c r="L338" i="1" s="1"/>
  <c r="G338" i="1" l="1"/>
  <c r="M338" i="1" s="1"/>
  <c r="J338" i="1" l="1"/>
  <c r="E339" i="1"/>
  <c r="D339" i="1"/>
  <c r="F339" i="1" l="1"/>
  <c r="L339" i="1" s="1"/>
  <c r="G339" i="1" l="1"/>
  <c r="M339" i="1" s="1"/>
  <c r="J339" i="1" l="1"/>
  <c r="E340" i="1" s="1"/>
  <c r="D340" i="1" l="1"/>
  <c r="F340" i="1"/>
  <c r="L340" i="1" s="1"/>
  <c r="G340" i="1" l="1"/>
  <c r="M340" i="1" s="1"/>
  <c r="J340" i="1"/>
  <c r="E341" i="1" l="1"/>
  <c r="D341" i="1"/>
  <c r="F341" i="1" l="1"/>
  <c r="L341" i="1" s="1"/>
  <c r="G341" i="1" l="1"/>
  <c r="M341" i="1" s="1"/>
  <c r="J341" i="1" l="1"/>
  <c r="D342" i="1" l="1"/>
  <c r="F342" i="1" s="1"/>
  <c r="L342" i="1" s="1"/>
  <c r="E342" i="1"/>
  <c r="G342" i="1" l="1"/>
  <c r="M342" i="1" s="1"/>
  <c r="J342" i="1"/>
  <c r="E343" i="1" s="1"/>
  <c r="D343" i="1" l="1"/>
  <c r="F343" i="1" s="1"/>
  <c r="L343" i="1" s="1"/>
  <c r="G343" i="1" l="1"/>
  <c r="M343" i="1" s="1"/>
  <c r="J343" i="1" l="1"/>
  <c r="D344" i="1" s="1"/>
  <c r="E344" i="1" l="1"/>
  <c r="F344" i="1"/>
  <c r="L344" i="1" s="1"/>
  <c r="G344" i="1" l="1"/>
  <c r="M344" i="1" s="1"/>
  <c r="J344" i="1"/>
  <c r="E345" i="1" l="1"/>
  <c r="D345" i="1"/>
  <c r="F345" i="1" l="1"/>
  <c r="L345" i="1" s="1"/>
  <c r="G345" i="1" l="1"/>
  <c r="M345" i="1" s="1"/>
  <c r="J345" i="1"/>
  <c r="D346" i="1" s="1"/>
  <c r="E346" i="1" l="1"/>
  <c r="F346" i="1"/>
  <c r="L346" i="1" s="1"/>
  <c r="G346" i="1" l="1"/>
  <c r="M346" i="1" s="1"/>
  <c r="J346" i="1" l="1"/>
  <c r="E347" i="1"/>
  <c r="D347" i="1"/>
  <c r="F347" i="1" l="1"/>
  <c r="L347" i="1" s="1"/>
  <c r="G347" i="1"/>
  <c r="M347" i="1" s="1"/>
  <c r="J347" i="1" l="1"/>
  <c r="E348" i="1" l="1"/>
  <c r="D348" i="1"/>
  <c r="F348" i="1" l="1"/>
  <c r="L348" i="1" s="1"/>
  <c r="G348" i="1" l="1"/>
  <c r="M348" i="1" s="1"/>
  <c r="J348" i="1" l="1"/>
  <c r="E349" i="1"/>
  <c r="D349" i="1"/>
  <c r="F349" i="1" l="1"/>
  <c r="L349" i="1" s="1"/>
  <c r="G349" i="1" l="1"/>
  <c r="M349" i="1" s="1"/>
  <c r="J349" i="1"/>
  <c r="E350" i="1" l="1"/>
  <c r="D350" i="1"/>
  <c r="F350" i="1" l="1"/>
  <c r="L350" i="1" s="1"/>
  <c r="G350" i="1" l="1"/>
  <c r="M350" i="1" s="1"/>
  <c r="J350" i="1"/>
  <c r="E351" i="1" l="1"/>
  <c r="D351" i="1"/>
  <c r="F351" i="1" l="1"/>
  <c r="L351" i="1" s="1"/>
  <c r="G351" i="1"/>
  <c r="M351" i="1" s="1"/>
  <c r="J351" i="1" l="1"/>
  <c r="E352" i="1" l="1"/>
  <c r="D352" i="1"/>
  <c r="F352" i="1" l="1"/>
  <c r="L352" i="1" s="1"/>
  <c r="G352" i="1"/>
  <c r="M352" i="1" s="1"/>
  <c r="J352" i="1" l="1"/>
  <c r="E353" i="1" l="1"/>
  <c r="D353" i="1"/>
  <c r="F353" i="1" l="1"/>
  <c r="L353" i="1" s="1"/>
  <c r="G353" i="1" l="1"/>
  <c r="M353" i="1" s="1"/>
  <c r="J353" i="1" l="1"/>
  <c r="E354" i="1"/>
  <c r="D354" i="1"/>
  <c r="F354" i="1" l="1"/>
  <c r="L354" i="1" s="1"/>
  <c r="G354" i="1" l="1"/>
  <c r="M354" i="1" s="1"/>
  <c r="J354" i="1"/>
  <c r="E355" i="1" s="1"/>
  <c r="D355" i="1" l="1"/>
  <c r="F355" i="1"/>
  <c r="L355" i="1" s="1"/>
  <c r="G355" i="1" l="1"/>
  <c r="M355" i="1" s="1"/>
  <c r="J355" i="1" l="1"/>
  <c r="E356" i="1" s="1"/>
  <c r="D356" i="1"/>
  <c r="F356" i="1" l="1"/>
  <c r="L356" i="1" s="1"/>
  <c r="G356" i="1" l="1"/>
  <c r="M356" i="1" s="1"/>
  <c r="J356" i="1" l="1"/>
  <c r="E357" i="1"/>
  <c r="D357" i="1"/>
  <c r="F357" i="1" l="1"/>
  <c r="L357" i="1" s="1"/>
  <c r="G357" i="1"/>
  <c r="M357" i="1" s="1"/>
  <c r="J357" i="1" l="1"/>
  <c r="E358" i="1" l="1"/>
  <c r="D358" i="1"/>
  <c r="F358" i="1" l="1"/>
  <c r="L358" i="1" s="1"/>
  <c r="G358" i="1"/>
  <c r="M358" i="1" s="1"/>
  <c r="J358" i="1" l="1"/>
  <c r="E359" i="1" l="1"/>
  <c r="D359" i="1"/>
  <c r="F359" i="1" l="1"/>
  <c r="L359" i="1" s="1"/>
  <c r="G359" i="1" l="1"/>
  <c r="M359" i="1" s="1"/>
  <c r="J359" i="1" l="1"/>
  <c r="E360" i="1"/>
  <c r="D360" i="1"/>
  <c r="F360" i="1" l="1"/>
  <c r="L360" i="1" s="1"/>
  <c r="G360" i="1"/>
  <c r="M360" i="1" s="1"/>
  <c r="J360" i="1" l="1"/>
  <c r="E361" i="1" l="1"/>
  <c r="D361" i="1"/>
  <c r="F361" i="1" l="1"/>
  <c r="L361" i="1" s="1"/>
  <c r="G361" i="1" l="1"/>
  <c r="M361" i="1" s="1"/>
  <c r="J361" i="1" l="1"/>
  <c r="E362" i="1"/>
  <c r="D362" i="1"/>
  <c r="F362" i="1" l="1"/>
  <c r="L362" i="1" s="1"/>
  <c r="G362" i="1" l="1"/>
  <c r="M362" i="1" s="1"/>
  <c r="J362" i="1" l="1"/>
  <c r="E363" i="1"/>
  <c r="D363" i="1"/>
  <c r="F363" i="1" l="1"/>
  <c r="L363" i="1" s="1"/>
  <c r="G363" i="1" l="1"/>
  <c r="M363" i="1" s="1"/>
  <c r="J363" i="1" l="1"/>
  <c r="E364" i="1"/>
  <c r="D364" i="1"/>
  <c r="F364" i="1" l="1"/>
  <c r="L364" i="1" s="1"/>
  <c r="G364" i="1" l="1"/>
  <c r="M364" i="1" s="1"/>
  <c r="J364" i="1" l="1"/>
  <c r="E365" i="1" s="1"/>
  <c r="D365" i="1" l="1"/>
  <c r="F365" i="1" s="1"/>
  <c r="L365" i="1" s="1"/>
  <c r="G365" i="1" l="1"/>
  <c r="M365" i="1" s="1"/>
  <c r="J365" i="1" l="1"/>
  <c r="E366" i="1" s="1"/>
  <c r="D366" i="1"/>
  <c r="F366" i="1" l="1"/>
  <c r="L366" i="1" s="1"/>
  <c r="G366" i="1" l="1"/>
  <c r="M366" i="1" s="1"/>
  <c r="J366" i="1" l="1"/>
  <c r="E367" i="1" s="1"/>
  <c r="D367" i="1" l="1"/>
  <c r="F367" i="1" s="1"/>
  <c r="L367" i="1" s="1"/>
  <c r="G367" i="1" l="1"/>
  <c r="M367" i="1" s="1"/>
  <c r="J367" i="1" l="1"/>
  <c r="E368" i="1" s="1"/>
  <c r="D368" i="1" l="1"/>
  <c r="F368" i="1"/>
  <c r="L368" i="1" s="1"/>
  <c r="G368" i="1" l="1"/>
  <c r="M368" i="1" s="1"/>
  <c r="J368" i="1" l="1"/>
  <c r="E369" i="1" s="1"/>
  <c r="D369" i="1"/>
  <c r="F369" i="1" l="1"/>
  <c r="L369" i="1" s="1"/>
  <c r="G369" i="1" l="1"/>
  <c r="M369" i="1" s="1"/>
  <c r="J369" i="1"/>
  <c r="E370" i="1" l="1"/>
  <c r="D370" i="1"/>
  <c r="F370" i="1" l="1"/>
  <c r="L370" i="1" s="1"/>
  <c r="G370" i="1" l="1"/>
  <c r="M370" i="1" s="1"/>
  <c r="J370" i="1" l="1"/>
  <c r="E371" i="1" s="1"/>
  <c r="D371" i="1"/>
  <c r="F371" i="1" l="1"/>
  <c r="L371" i="1" s="1"/>
  <c r="G371" i="1" l="1"/>
  <c r="M371" i="1" s="1"/>
  <c r="J371" i="1" l="1"/>
  <c r="E372" i="1" s="1"/>
  <c r="D372" i="1"/>
  <c r="M14" i="8"/>
  <c r="E14" i="8"/>
  <c r="D10" i="8" s="1"/>
  <c r="C12" i="5" s="1"/>
  <c r="J14" i="8"/>
  <c r="F372" i="1" l="1"/>
  <c r="L372" i="1" s="1"/>
  <c r="D15" i="8"/>
  <c r="G15" i="8"/>
  <c r="G372" i="1" l="1"/>
  <c r="M372" i="1" s="1"/>
  <c r="M4" i="6"/>
  <c r="M8" i="6" s="1"/>
  <c r="M6" i="6" s="1"/>
  <c r="L4" i="4"/>
  <c r="L8" i="4" s="1"/>
  <c r="L6" i="4" s="1"/>
  <c r="J15" i="8"/>
  <c r="I15" i="8"/>
  <c r="F15" i="8"/>
  <c r="E15" i="8" s="1"/>
  <c r="M15" i="8"/>
  <c r="J372" i="1" l="1"/>
  <c r="D373" i="1" s="1"/>
  <c r="G16" i="8"/>
  <c r="M16" i="8" s="1"/>
  <c r="D16" i="8"/>
  <c r="F16" i="8" s="1"/>
  <c r="L15" i="8"/>
  <c r="E373" i="1" l="1"/>
  <c r="E16" i="8"/>
  <c r="J16" i="8"/>
  <c r="G17" i="8" s="1"/>
  <c r="M17" i="8" s="1"/>
  <c r="I16" i="8"/>
  <c r="L16" i="8"/>
  <c r="F373" i="1"/>
  <c r="L373" i="1" s="1"/>
  <c r="M8" i="1" s="1"/>
  <c r="M12" i="1" s="1"/>
  <c r="M9" i="1" s="1"/>
  <c r="E374" i="1"/>
  <c r="M11" i="1" s="1"/>
  <c r="D17" i="8" l="1"/>
  <c r="I17" i="8" s="1"/>
  <c r="G373" i="1"/>
  <c r="M373" i="1" s="1"/>
  <c r="D11" i="1" s="1"/>
  <c r="F17" i="8"/>
  <c r="J17" i="8"/>
  <c r="J373" i="1" l="1"/>
  <c r="D4" i="1" s="1"/>
  <c r="D5" i="1" s="1"/>
  <c r="M6" i="1"/>
  <c r="G18" i="8"/>
  <c r="D18" i="8"/>
  <c r="E17" i="8"/>
  <c r="L17" i="8"/>
  <c r="I18" i="8" l="1"/>
  <c r="F18" i="8"/>
  <c r="E18" i="8" s="1"/>
  <c r="M18" i="8" l="1"/>
  <c r="J18" i="8"/>
  <c r="G19" i="8" s="1"/>
  <c r="L18" i="8"/>
  <c r="M19" i="8" l="1"/>
  <c r="D19" i="8"/>
  <c r="J19" i="8" s="1"/>
  <c r="I19" i="8" l="1"/>
  <c r="F19" i="8"/>
  <c r="E19" i="8" s="1"/>
  <c r="D20" i="8"/>
  <c r="G20" i="8"/>
  <c r="L19" i="8" l="1"/>
  <c r="I20" i="8"/>
  <c r="F20" i="8"/>
  <c r="M20" i="8" l="1"/>
  <c r="J20" i="8"/>
  <c r="G21" i="8" s="1"/>
  <c r="E20" i="8"/>
  <c r="L20" i="8"/>
  <c r="M21" i="8" l="1"/>
  <c r="D21" i="8"/>
  <c r="I21" i="8" s="1"/>
  <c r="J21" i="8" l="1"/>
  <c r="F21" i="8"/>
  <c r="E21" i="8" s="1"/>
  <c r="G22" i="8"/>
  <c r="D22" i="8"/>
  <c r="L21" i="8" l="1"/>
  <c r="I22" i="8"/>
  <c r="F22" i="8"/>
  <c r="J22" i="8" l="1"/>
  <c r="M22" i="8"/>
  <c r="E22" i="8"/>
  <c r="L22" i="8"/>
  <c r="G23" i="8"/>
  <c r="D23" i="8"/>
  <c r="M23" i="8" l="1"/>
  <c r="I23" i="8"/>
  <c r="J23" i="8"/>
  <c r="F23" i="8"/>
  <c r="E23" i="8" s="1"/>
  <c r="L23" i="8" l="1"/>
  <c r="G24" i="8"/>
  <c r="D24" i="8"/>
  <c r="I24" i="8" l="1"/>
  <c r="F24" i="8"/>
  <c r="J24" i="8" l="1"/>
  <c r="D25" i="8" s="1"/>
  <c r="M24" i="8"/>
  <c r="E24" i="8"/>
  <c r="L24" i="8"/>
  <c r="G25" i="8"/>
  <c r="M25" i="8" l="1"/>
  <c r="I25" i="8"/>
  <c r="J25" i="8"/>
  <c r="F25" i="8"/>
  <c r="E25" i="8" s="1"/>
  <c r="L25" i="8" l="1"/>
  <c r="G26" i="8"/>
  <c r="D26" i="8"/>
  <c r="I26" i="8" l="1"/>
  <c r="F26" i="8"/>
  <c r="J26" i="8" l="1"/>
  <c r="G27" i="8" s="1"/>
  <c r="M26" i="8"/>
  <c r="L26" i="8"/>
  <c r="E26" i="8"/>
  <c r="D27" i="8"/>
  <c r="M27" i="8" l="1"/>
  <c r="F27" i="8"/>
  <c r="E27" i="8" s="1"/>
  <c r="I27" i="8" l="1"/>
  <c r="L27" i="8"/>
  <c r="J27" i="8"/>
  <c r="D28" i="8" s="1"/>
  <c r="G28" i="8" l="1"/>
  <c r="I28" i="8"/>
  <c r="F28" i="8"/>
  <c r="J28" i="8" l="1"/>
  <c r="M28" i="8"/>
  <c r="E28" i="8"/>
  <c r="L28" i="8"/>
  <c r="G29" i="8"/>
  <c r="D29" i="8"/>
  <c r="M29" i="8" l="1"/>
  <c r="I29" i="8"/>
  <c r="J29" i="8"/>
  <c r="F29" i="8"/>
  <c r="E29" i="8" s="1"/>
  <c r="L29" i="8" l="1"/>
  <c r="G30" i="8"/>
  <c r="D30" i="8"/>
  <c r="M30" i="8" l="1"/>
  <c r="I30" i="8"/>
  <c r="J30" i="8"/>
  <c r="F30" i="8"/>
  <c r="E30" i="8" l="1"/>
  <c r="L30" i="8"/>
  <c r="G31" i="8"/>
  <c r="D31" i="8"/>
  <c r="M31" i="8" l="1"/>
  <c r="I31" i="8"/>
  <c r="F31" i="8"/>
  <c r="E31" i="8" s="1"/>
  <c r="L31" i="8" l="1"/>
  <c r="J31" i="8"/>
  <c r="G32" i="8" s="1"/>
  <c r="D32" i="8" l="1"/>
  <c r="M32" i="8"/>
  <c r="F32" i="8"/>
  <c r="J32" i="8" l="1"/>
  <c r="D33" i="8" s="1"/>
  <c r="I32" i="8"/>
  <c r="E32" i="8"/>
  <c r="L32" i="8"/>
  <c r="G33" i="8" l="1"/>
  <c r="I33" i="8"/>
  <c r="F33" i="8"/>
  <c r="E33" i="8" s="1"/>
  <c r="M33" i="8" l="1"/>
  <c r="J33" i="8"/>
  <c r="D34" i="8" s="1"/>
  <c r="L33" i="8"/>
  <c r="G34" i="8" l="1"/>
  <c r="I34" i="8"/>
  <c r="F34" i="8"/>
  <c r="J34" i="8" l="1"/>
  <c r="M34" i="8"/>
  <c r="E34" i="8"/>
  <c r="L34" i="8"/>
  <c r="G35" i="8"/>
  <c r="D35" i="8"/>
  <c r="I35" i="8" l="1"/>
  <c r="F35" i="8"/>
  <c r="E35" i="8" s="1"/>
  <c r="M35" i="8" l="1"/>
  <c r="L35" i="8"/>
  <c r="J35" i="8"/>
  <c r="D36" i="8" s="1"/>
  <c r="G36" i="8" l="1"/>
  <c r="I36" i="8"/>
  <c r="F36" i="8"/>
  <c r="J36" i="8" l="1"/>
  <c r="M36" i="8"/>
  <c r="E36" i="8"/>
  <c r="L36" i="8"/>
  <c r="G37" i="8"/>
  <c r="D37" i="8"/>
  <c r="I37" i="8" l="1"/>
  <c r="J37" i="8"/>
  <c r="F37" i="8"/>
  <c r="E37" i="8" s="1"/>
  <c r="L37" i="8" l="1"/>
  <c r="M37" i="8"/>
  <c r="G38" i="8"/>
  <c r="D38" i="8"/>
  <c r="M38" i="8" l="1"/>
  <c r="I38" i="8"/>
  <c r="J38" i="8"/>
  <c r="F38" i="8"/>
  <c r="E38" i="8" l="1"/>
  <c r="L38" i="8"/>
  <c r="G39" i="8"/>
  <c r="D39" i="8"/>
  <c r="M39" i="8" l="1"/>
  <c r="F39" i="8"/>
  <c r="E39" i="8" s="1"/>
  <c r="I39" i="8" l="1"/>
  <c r="J39" i="8"/>
  <c r="G40" i="8" s="1"/>
  <c r="L39" i="8"/>
  <c r="M40" i="8" l="1"/>
  <c r="D40" i="8"/>
  <c r="I40" i="8" s="1"/>
  <c r="J40" i="8" l="1"/>
  <c r="D41" i="8" s="1"/>
  <c r="F40" i="8"/>
  <c r="E40" i="8" s="1"/>
  <c r="L40" i="8" l="1"/>
  <c r="G41" i="8"/>
  <c r="M41" i="8" s="1"/>
  <c r="F41" i="8"/>
  <c r="E41" i="8" l="1"/>
  <c r="I41" i="8"/>
  <c r="L41" i="8"/>
  <c r="J41" i="8"/>
  <c r="D42" i="8" s="1"/>
  <c r="G42" i="8" l="1"/>
  <c r="F42" i="8"/>
  <c r="E42" i="8" l="1"/>
  <c r="L42" i="8"/>
  <c r="I42" i="8" l="1"/>
  <c r="J42" i="8"/>
  <c r="M42" i="8"/>
  <c r="G43" i="8" l="1"/>
  <c r="D43" i="8"/>
  <c r="J43" i="8" l="1"/>
  <c r="F43" i="8"/>
  <c r="M43" i="8"/>
  <c r="I43" i="8"/>
  <c r="D44" i="8" l="1"/>
  <c r="G44" i="8"/>
  <c r="E43" i="8"/>
  <c r="L43" i="8"/>
  <c r="J44" i="8" l="1"/>
  <c r="I44" i="8"/>
  <c r="F44" i="8"/>
  <c r="E44" i="8" s="1"/>
  <c r="D45" i="8" l="1"/>
  <c r="G45" i="8"/>
  <c r="M44" i="8"/>
  <c r="L44" i="8"/>
  <c r="J45" i="8" l="1"/>
  <c r="I45" i="8"/>
  <c r="F45" i="8"/>
  <c r="E45" i="8" s="1"/>
  <c r="G46" i="8" l="1"/>
  <c r="D46" i="8"/>
  <c r="M45" i="8"/>
  <c r="L45" i="8"/>
  <c r="F46" i="8" l="1"/>
  <c r="E46" i="8" s="1"/>
  <c r="J46" i="8"/>
  <c r="M46" i="8"/>
  <c r="G47" i="8" l="1"/>
  <c r="D47" i="8"/>
  <c r="I46" i="8"/>
  <c r="L46" i="8"/>
  <c r="F47" i="8" l="1"/>
  <c r="E47" i="8" s="1"/>
  <c r="M47" i="8"/>
  <c r="J47" i="8" l="1"/>
  <c r="I47" i="8"/>
  <c r="L47" i="8"/>
  <c r="G48" i="8" l="1"/>
  <c r="D48" i="8"/>
  <c r="M48" i="8" l="1"/>
  <c r="J48" i="8"/>
  <c r="F48" i="8"/>
  <c r="D49" i="8" l="1"/>
  <c r="G49" i="8"/>
  <c r="I48" i="8"/>
  <c r="E48" i="8"/>
  <c r="L48" i="8"/>
  <c r="M49" i="8" l="1"/>
  <c r="F49" i="8"/>
  <c r="E49" i="8" s="1"/>
  <c r="L49" i="8" l="1"/>
  <c r="I49" i="8"/>
  <c r="J49" i="8"/>
  <c r="G50" i="8" l="1"/>
  <c r="D50" i="8"/>
  <c r="J50" i="8" l="1"/>
  <c r="F50" i="8"/>
  <c r="M50" i="8"/>
  <c r="I50" i="8"/>
  <c r="D51" i="8" l="1"/>
  <c r="G51" i="8"/>
  <c r="E50" i="8"/>
  <c r="L50" i="8"/>
  <c r="J51" i="8" l="1"/>
  <c r="I51" i="8"/>
  <c r="F51" i="8"/>
  <c r="E51" i="8" s="1"/>
  <c r="G52" i="8" l="1"/>
  <c r="D52" i="8"/>
  <c r="M51" i="8"/>
  <c r="L51" i="8"/>
  <c r="F52" i="8" l="1"/>
  <c r="E52" i="8" s="1"/>
  <c r="M52" i="8"/>
  <c r="J52" i="8" l="1"/>
  <c r="I52" i="8"/>
  <c r="L52" i="8"/>
  <c r="G53" i="8" l="1"/>
  <c r="D53" i="8"/>
  <c r="J53" i="8" l="1"/>
  <c r="F53" i="8"/>
  <c r="M53" i="8"/>
  <c r="I53" i="8"/>
  <c r="G54" i="8" l="1"/>
  <c r="D54" i="8"/>
  <c r="E53" i="8"/>
  <c r="L53" i="8"/>
  <c r="I54" i="8" l="1"/>
  <c r="J54" i="8"/>
  <c r="F54" i="8"/>
  <c r="E54" i="8" s="1"/>
  <c r="M54" i="8"/>
  <c r="G55" i="8" l="1"/>
  <c r="D55" i="8"/>
  <c r="L54" i="8"/>
  <c r="J55" i="8" l="1"/>
  <c r="F55" i="8"/>
  <c r="E55" i="8" s="1"/>
  <c r="I55" i="8"/>
  <c r="L55" i="8" l="1"/>
  <c r="G56" i="8"/>
  <c r="D56" i="8"/>
  <c r="M55" i="8"/>
  <c r="J56" i="8" l="1"/>
  <c r="F56" i="8"/>
  <c r="M56" i="8"/>
  <c r="I56" i="8"/>
  <c r="G57" i="8" l="1"/>
  <c r="D57" i="8"/>
  <c r="E56" i="8"/>
  <c r="L56" i="8"/>
  <c r="I57" i="8" l="1"/>
  <c r="F57" i="8"/>
  <c r="E57" i="8" s="1"/>
  <c r="J57" i="8"/>
  <c r="M57" i="8"/>
  <c r="D58" i="8" l="1"/>
  <c r="G58" i="8"/>
  <c r="L57" i="8"/>
  <c r="M58" i="8" l="1"/>
  <c r="I58" i="8"/>
  <c r="F58" i="8"/>
  <c r="E58" i="8" s="1"/>
  <c r="L58" i="8" l="1"/>
  <c r="J58" i="8"/>
  <c r="D59" i="8" l="1"/>
  <c r="G59" i="8"/>
  <c r="M59" i="8" l="1"/>
  <c r="I59" i="8"/>
  <c r="F59" i="8"/>
  <c r="E59" i="8" l="1"/>
  <c r="L59" i="8"/>
  <c r="J59" i="8"/>
  <c r="D60" i="8" l="1"/>
  <c r="G60" i="8"/>
  <c r="M60" i="8" l="1"/>
  <c r="F60" i="8"/>
  <c r="E60" i="8" l="1"/>
  <c r="L60" i="8"/>
  <c r="I60" i="8"/>
  <c r="J60" i="8"/>
  <c r="D61" i="8" l="1"/>
  <c r="G61" i="8"/>
  <c r="M61" i="8" l="1"/>
  <c r="F61" i="8"/>
  <c r="J61" i="8" l="1"/>
  <c r="I61" i="8"/>
  <c r="E61" i="8"/>
  <c r="L61" i="8"/>
  <c r="G62" i="8" l="1"/>
  <c r="D62" i="8"/>
  <c r="F62" i="8" l="1"/>
  <c r="J62" i="8"/>
  <c r="M62" i="8"/>
  <c r="I62" i="8"/>
  <c r="G63" i="8" l="1"/>
  <c r="D63" i="8"/>
  <c r="E62" i="8"/>
  <c r="L62" i="8"/>
  <c r="F63" i="8" l="1"/>
  <c r="E63" i="8" s="1"/>
  <c r="J63" i="8"/>
  <c r="I63" i="8"/>
  <c r="L63" i="8" l="1"/>
  <c r="G64" i="8"/>
  <c r="D64" i="8"/>
  <c r="M63" i="8"/>
  <c r="M64" i="8" l="1"/>
  <c r="F64" i="8"/>
  <c r="E64" i="8" s="1"/>
  <c r="I64" i="8" l="1"/>
  <c r="L64" i="8"/>
  <c r="J64" i="8"/>
  <c r="D65" i="8" l="1"/>
  <c r="G65" i="8"/>
  <c r="M65" i="8" l="1"/>
  <c r="F65" i="8"/>
  <c r="J65" i="8" l="1"/>
  <c r="I65" i="8"/>
  <c r="E65" i="8"/>
  <c r="L65" i="8"/>
  <c r="G66" i="8" l="1"/>
  <c r="D66" i="8"/>
  <c r="J66" i="8" l="1"/>
  <c r="F66" i="8"/>
  <c r="M66" i="8"/>
  <c r="I66" i="8"/>
  <c r="D67" i="8" l="1"/>
  <c r="G67" i="8"/>
  <c r="E66" i="8"/>
  <c r="L66" i="8"/>
  <c r="M67" i="8" l="1"/>
  <c r="J67" i="8"/>
  <c r="I67" i="8"/>
  <c r="F67" i="8"/>
  <c r="E67" i="8" s="1"/>
  <c r="G68" i="8" l="1"/>
  <c r="D68" i="8"/>
  <c r="L67" i="8"/>
  <c r="I68" i="8" l="1"/>
  <c r="J68" i="8"/>
  <c r="F68" i="8"/>
  <c r="E68" i="8" s="1"/>
  <c r="M68" i="8"/>
  <c r="G69" i="8" l="1"/>
  <c r="D69" i="8"/>
  <c r="L68" i="8"/>
  <c r="F69" i="8" l="1"/>
  <c r="E69" i="8" s="1"/>
  <c r="J69" i="8"/>
  <c r="I69" i="8"/>
  <c r="L69" i="8" l="1"/>
  <c r="D70" i="8"/>
  <c r="G70" i="8"/>
  <c r="M69" i="8"/>
  <c r="J70" i="8" l="1"/>
  <c r="F70" i="8"/>
  <c r="E70" i="8" s="1"/>
  <c r="M70" i="8"/>
  <c r="I70" i="8"/>
  <c r="D71" i="8" l="1"/>
  <c r="G71" i="8"/>
  <c r="L70" i="8"/>
  <c r="M71" i="8" l="1"/>
  <c r="J71" i="8"/>
  <c r="I71" i="8"/>
  <c r="F71" i="8"/>
  <c r="E71" i="8" s="1"/>
  <c r="G72" i="8" l="1"/>
  <c r="D72" i="8"/>
  <c r="L71" i="8"/>
  <c r="I72" i="8" l="1"/>
  <c r="F72" i="8"/>
  <c r="E72" i="8" s="1"/>
  <c r="J72" i="8"/>
  <c r="M72" i="8"/>
  <c r="D73" i="8" l="1"/>
  <c r="G73" i="8"/>
  <c r="L72" i="8"/>
  <c r="M73" i="8" l="1"/>
  <c r="J73" i="8"/>
  <c r="I73" i="8"/>
  <c r="F73" i="8"/>
  <c r="E73" i="8" s="1"/>
  <c r="G74" i="8" l="1"/>
  <c r="D74" i="8"/>
  <c r="L73" i="8"/>
  <c r="J74" i="8" l="1"/>
  <c r="F74" i="8"/>
  <c r="E74" i="8" s="1"/>
  <c r="I74" i="8"/>
  <c r="G75" i="8" l="1"/>
  <c r="D75" i="8"/>
  <c r="L74" i="8"/>
  <c r="M74" i="8"/>
  <c r="J75" i="8" l="1"/>
  <c r="F75" i="8"/>
  <c r="E75" i="8" s="1"/>
  <c r="I75" i="8"/>
  <c r="L75" i="8" l="1"/>
  <c r="G76" i="8"/>
  <c r="D76" i="8"/>
  <c r="M75" i="8"/>
  <c r="M76" i="8" l="1"/>
  <c r="J76" i="8"/>
  <c r="F76" i="8"/>
  <c r="D77" i="8" l="1"/>
  <c r="G77" i="8"/>
  <c r="I76" i="8"/>
  <c r="E76" i="8"/>
  <c r="L76" i="8"/>
  <c r="M77" i="8" l="1"/>
  <c r="F77" i="8"/>
  <c r="E77" i="8" s="1"/>
  <c r="L77" i="8" l="1"/>
  <c r="I77" i="8"/>
  <c r="J77" i="8"/>
  <c r="G78" i="8" l="1"/>
  <c r="D78" i="8"/>
  <c r="J78" i="8" l="1"/>
  <c r="F78" i="8"/>
  <c r="M78" i="8"/>
  <c r="I78" i="8"/>
  <c r="G79" i="8" l="1"/>
  <c r="D79" i="8"/>
  <c r="E78" i="8"/>
  <c r="L78" i="8"/>
  <c r="I79" i="8" l="1"/>
  <c r="F79" i="8"/>
  <c r="E79" i="8" s="1"/>
  <c r="J79" i="8"/>
  <c r="M79" i="8"/>
  <c r="G80" i="8" l="1"/>
  <c r="D80" i="8"/>
  <c r="L79" i="8"/>
  <c r="I80" i="8" l="1"/>
  <c r="F80" i="8"/>
  <c r="E80" i="8" s="1"/>
  <c r="J80" i="8"/>
  <c r="M80" i="8"/>
  <c r="G81" i="8" l="1"/>
  <c r="D81" i="8"/>
  <c r="L80" i="8"/>
  <c r="F81" i="8" l="1"/>
  <c r="E81" i="8" s="1"/>
  <c r="I81" i="8"/>
  <c r="L81" i="8" l="1"/>
  <c r="J81" i="8"/>
  <c r="M81" i="8"/>
  <c r="G82" i="8" l="1"/>
  <c r="D82" i="8"/>
  <c r="F82" i="8" l="1"/>
  <c r="J82" i="8"/>
  <c r="M82" i="8"/>
  <c r="I82" i="8"/>
  <c r="E82" i="8" l="1"/>
  <c r="L82" i="8"/>
  <c r="D83" i="8"/>
  <c r="G83" i="8"/>
  <c r="M83" i="8" l="1"/>
  <c r="I83" i="8"/>
  <c r="F83" i="8"/>
  <c r="E83" i="8" s="1"/>
  <c r="L83" i="8" l="1"/>
  <c r="J83" i="8"/>
  <c r="G84" i="8" l="1"/>
  <c r="D84" i="8"/>
  <c r="J84" i="8" l="1"/>
  <c r="F84" i="8"/>
  <c r="M84" i="8"/>
  <c r="I84" i="8"/>
  <c r="E84" i="8" l="1"/>
  <c r="L84" i="8"/>
  <c r="D85" i="8"/>
  <c r="G85" i="8"/>
  <c r="M85" i="8" l="1"/>
  <c r="J85" i="8"/>
  <c r="I85" i="8"/>
  <c r="F85" i="8"/>
  <c r="E85" i="8" s="1"/>
  <c r="D86" i="8" l="1"/>
  <c r="G86" i="8"/>
  <c r="L85" i="8"/>
  <c r="M86" i="8" l="1"/>
  <c r="F86" i="8"/>
  <c r="E86" i="8" s="1"/>
  <c r="L86" i="8" l="1"/>
  <c r="I86" i="8"/>
  <c r="J86" i="8"/>
  <c r="G87" i="8" l="1"/>
  <c r="D87" i="8"/>
  <c r="J87" i="8" l="1"/>
  <c r="F87" i="8"/>
  <c r="M87" i="8"/>
  <c r="I87" i="8"/>
  <c r="D88" i="8" l="1"/>
  <c r="G88" i="8"/>
  <c r="E87" i="8"/>
  <c r="L87" i="8"/>
  <c r="J88" i="8" l="1"/>
  <c r="I88" i="8"/>
  <c r="F88" i="8"/>
  <c r="E88" i="8" s="1"/>
  <c r="G89" i="8" l="1"/>
  <c r="D89" i="8"/>
  <c r="M88" i="8"/>
  <c r="L88" i="8"/>
  <c r="I89" i="8" l="1"/>
  <c r="J89" i="8"/>
  <c r="F89" i="8"/>
  <c r="E89" i="8" s="1"/>
  <c r="M89" i="8"/>
  <c r="G90" i="8" l="1"/>
  <c r="D90" i="8"/>
  <c r="L89" i="8"/>
  <c r="J90" i="8" l="1"/>
  <c r="F90" i="8"/>
  <c r="E90" i="8" s="1"/>
  <c r="I90" i="8"/>
  <c r="L90" i="8" l="1"/>
  <c r="G91" i="8"/>
  <c r="D91" i="8"/>
  <c r="M90" i="8"/>
  <c r="J91" i="8" l="1"/>
  <c r="F91" i="8"/>
  <c r="M91" i="8"/>
  <c r="I91" i="8"/>
  <c r="G92" i="8" l="1"/>
  <c r="D92" i="8"/>
  <c r="E91" i="8"/>
  <c r="L91" i="8"/>
  <c r="I92" i="8" l="1"/>
  <c r="J92" i="8"/>
  <c r="F92" i="8"/>
  <c r="E92" i="8" s="1"/>
  <c r="M92" i="8"/>
  <c r="G93" i="8" l="1"/>
  <c r="D93" i="8"/>
  <c r="L92" i="8"/>
  <c r="F93" i="8" l="1"/>
  <c r="E93" i="8" s="1"/>
  <c r="I93" i="8"/>
  <c r="L93" i="8" l="1"/>
  <c r="J93" i="8"/>
  <c r="M93" i="8"/>
  <c r="G94" i="8" l="1"/>
  <c r="D94" i="8"/>
  <c r="F94" i="8" l="1"/>
  <c r="J94" i="8"/>
  <c r="M94" i="8"/>
  <c r="I94" i="8"/>
  <c r="E94" i="8" l="1"/>
  <c r="L94" i="8"/>
  <c r="G95" i="8"/>
  <c r="D95" i="8"/>
  <c r="M95" i="8" l="1"/>
  <c r="I95" i="8"/>
  <c r="F95" i="8"/>
  <c r="E95" i="8" s="1"/>
  <c r="L95" i="8" l="1"/>
  <c r="J95" i="8"/>
  <c r="G96" i="8" l="1"/>
  <c r="D96" i="8"/>
  <c r="F96" i="8" l="1"/>
  <c r="J96" i="8"/>
  <c r="M96" i="8"/>
  <c r="I96" i="8"/>
  <c r="E96" i="8" l="1"/>
  <c r="L96" i="8"/>
  <c r="G97" i="8"/>
  <c r="D97" i="8"/>
  <c r="I97" i="8" l="1"/>
  <c r="F97" i="8"/>
  <c r="E97" i="8" s="1"/>
  <c r="J97" i="8"/>
  <c r="M97" i="8"/>
  <c r="G98" i="8" l="1"/>
  <c r="D98" i="8"/>
  <c r="L97" i="8"/>
  <c r="F98" i="8" l="1"/>
  <c r="E98" i="8" s="1"/>
  <c r="I98" i="8"/>
  <c r="L98" i="8" l="1"/>
  <c r="J98" i="8"/>
  <c r="M98" i="8"/>
  <c r="G99" i="8" l="1"/>
  <c r="D99" i="8"/>
  <c r="J99" i="8" l="1"/>
  <c r="F99" i="8"/>
  <c r="M99" i="8"/>
  <c r="I99" i="8"/>
  <c r="G100" i="8" l="1"/>
  <c r="D100" i="8"/>
  <c r="E99" i="8"/>
  <c r="L99" i="8"/>
  <c r="J100" i="8" l="1"/>
  <c r="F100" i="8"/>
  <c r="E100" i="8" s="1"/>
  <c r="I100" i="8"/>
  <c r="L100" i="8" l="1"/>
  <c r="G101" i="8"/>
  <c r="D101" i="8"/>
  <c r="M100" i="8"/>
  <c r="F101" i="8" l="1"/>
  <c r="J101" i="8"/>
  <c r="M101" i="8"/>
  <c r="I101" i="8"/>
  <c r="E101" i="8" l="1"/>
  <c r="L101" i="8"/>
  <c r="G102" i="8"/>
  <c r="D102" i="8"/>
  <c r="I102" i="8" l="1"/>
  <c r="F102" i="8"/>
  <c r="E102" i="8" s="1"/>
  <c r="J102" i="8"/>
  <c r="M102" i="8"/>
  <c r="G103" i="8" l="1"/>
  <c r="D103" i="8"/>
  <c r="L102" i="8"/>
  <c r="J103" i="8" l="1"/>
  <c r="F103" i="8"/>
  <c r="E103" i="8" s="1"/>
  <c r="I103" i="8"/>
  <c r="L103" i="8" l="1"/>
  <c r="G104" i="8"/>
  <c r="D104" i="8"/>
  <c r="M103" i="8"/>
  <c r="F104" i="8" l="1"/>
  <c r="J104" i="8"/>
  <c r="G105" i="8" l="1"/>
  <c r="D105" i="8"/>
  <c r="I104" i="8"/>
  <c r="M104" i="8"/>
  <c r="E104" i="8"/>
  <c r="L104" i="8"/>
  <c r="F105" i="8" l="1"/>
  <c r="E105" i="8" s="1"/>
  <c r="J105" i="8"/>
  <c r="M105" i="8"/>
  <c r="G106" i="8" l="1"/>
  <c r="D106" i="8"/>
  <c r="I105" i="8"/>
  <c r="L105" i="8"/>
  <c r="F106" i="8" l="1"/>
  <c r="E106" i="8" s="1"/>
  <c r="J106" i="8"/>
  <c r="M106" i="8"/>
  <c r="G107" i="8" l="1"/>
  <c r="D107" i="8"/>
  <c r="I106" i="8"/>
  <c r="L106" i="8"/>
  <c r="F107" i="8" l="1"/>
  <c r="E107" i="8" s="1"/>
  <c r="J107" i="8"/>
  <c r="M107" i="8"/>
  <c r="I107" i="8" l="1"/>
  <c r="G108" i="8"/>
  <c r="D108" i="8"/>
  <c r="L107" i="8"/>
  <c r="J108" i="8" l="1"/>
  <c r="F108" i="8"/>
  <c r="E108" i="8" s="1"/>
  <c r="M108" i="8"/>
  <c r="I108" i="8"/>
  <c r="D109" i="8" l="1"/>
  <c r="G109" i="8"/>
  <c r="L108" i="8"/>
  <c r="M109" i="8" l="1"/>
  <c r="J109" i="8"/>
  <c r="I109" i="8"/>
  <c r="F109" i="8"/>
  <c r="E109" i="8" s="1"/>
  <c r="G110" i="8" l="1"/>
  <c r="D110" i="8"/>
  <c r="L109" i="8"/>
  <c r="J110" i="8" l="1"/>
  <c r="F110" i="8"/>
  <c r="E110" i="8" s="1"/>
  <c r="I110" i="8"/>
  <c r="L110" i="8" l="1"/>
  <c r="D111" i="8"/>
  <c r="G111" i="8"/>
  <c r="M110" i="8"/>
  <c r="M111" i="8" l="1"/>
  <c r="F111" i="8"/>
  <c r="J111" i="8" l="1"/>
  <c r="I111" i="8"/>
  <c r="E111" i="8"/>
  <c r="L111" i="8"/>
  <c r="G112" i="8" l="1"/>
  <c r="M112" i="8" s="1"/>
  <c r="D112" i="8"/>
  <c r="I112" i="8" l="1"/>
  <c r="J112" i="8"/>
  <c r="F112" i="8"/>
  <c r="G113" i="8" l="1"/>
  <c r="M113" i="8" s="1"/>
  <c r="D113" i="8"/>
  <c r="E112" i="8"/>
  <c r="L112" i="8"/>
  <c r="I113" i="8" l="1"/>
  <c r="J113" i="8"/>
  <c r="F113" i="8"/>
  <c r="E113" i="8" s="1"/>
  <c r="L113" i="8" l="1"/>
  <c r="D114" i="8"/>
  <c r="G114" i="8"/>
  <c r="M114" i="8" s="1"/>
  <c r="I114" i="8" l="1"/>
  <c r="F114" i="8"/>
  <c r="J114" i="8"/>
  <c r="E114" i="8" l="1"/>
  <c r="L114" i="8"/>
  <c r="G115" i="8"/>
  <c r="M115" i="8" s="1"/>
  <c r="D115" i="8"/>
  <c r="I115" i="8" l="1"/>
  <c r="J115" i="8"/>
  <c r="F115" i="8"/>
  <c r="E115" i="8" s="1"/>
  <c r="L115" i="8" l="1"/>
  <c r="D116" i="8"/>
  <c r="G116" i="8"/>
  <c r="M116" i="8" s="1"/>
  <c r="I116" i="8" l="1"/>
  <c r="J116" i="8"/>
  <c r="F116" i="8"/>
  <c r="G117" i="8" l="1"/>
  <c r="M117" i="8" s="1"/>
  <c r="D117" i="8"/>
  <c r="E116" i="8"/>
  <c r="L116" i="8"/>
  <c r="I117" i="8" l="1"/>
  <c r="J117" i="8"/>
  <c r="F117" i="8"/>
  <c r="E117" i="8" s="1"/>
  <c r="L117" i="8" l="1"/>
  <c r="D118" i="8"/>
  <c r="G118" i="8"/>
  <c r="M118" i="8" s="1"/>
  <c r="I118" i="8" l="1"/>
  <c r="F118" i="8"/>
  <c r="J118" i="8"/>
  <c r="E118" i="8" l="1"/>
  <c r="L118" i="8"/>
  <c r="D119" i="8"/>
  <c r="G119" i="8"/>
  <c r="M119" i="8" s="1"/>
  <c r="I119" i="8" l="1"/>
  <c r="F119" i="8"/>
  <c r="E119" i="8" s="1"/>
  <c r="J119" i="8"/>
  <c r="L119" i="8" l="1"/>
  <c r="D120" i="8"/>
  <c r="G120" i="8"/>
  <c r="M120" i="8" s="1"/>
  <c r="I120" i="8" l="1"/>
  <c r="J120" i="8"/>
  <c r="F120" i="8"/>
  <c r="G121" i="8" l="1"/>
  <c r="M121" i="8" s="1"/>
  <c r="D121" i="8"/>
  <c r="E120" i="8"/>
  <c r="L120" i="8"/>
  <c r="I121" i="8" l="1"/>
  <c r="F121" i="8"/>
  <c r="E121" i="8" s="1"/>
  <c r="J121" i="8"/>
  <c r="L121" i="8" l="1"/>
  <c r="D122" i="8"/>
  <c r="G122" i="8"/>
  <c r="M122" i="8" s="1"/>
  <c r="I122" i="8" l="1"/>
  <c r="F122" i="8"/>
  <c r="E122" i="8" s="1"/>
  <c r="J122" i="8"/>
  <c r="L122" i="8" l="1"/>
  <c r="G123" i="8"/>
  <c r="M123" i="8" s="1"/>
  <c r="D123" i="8"/>
  <c r="I123" i="8" l="1"/>
  <c r="F123" i="8"/>
  <c r="J123" i="8"/>
  <c r="G124" i="8" l="1"/>
  <c r="M124" i="8" s="1"/>
  <c r="D124" i="8"/>
  <c r="E123" i="8"/>
  <c r="L123" i="8"/>
  <c r="I124" i="8" l="1"/>
  <c r="F124" i="8"/>
  <c r="E124" i="8" s="1"/>
  <c r="J124" i="8"/>
  <c r="G125" i="8" l="1"/>
  <c r="M125" i="8" s="1"/>
  <c r="D125" i="8"/>
  <c r="L124" i="8"/>
  <c r="I125" i="8" l="1"/>
  <c r="F125" i="8"/>
  <c r="E125" i="8" s="1"/>
  <c r="J125" i="8"/>
  <c r="L125" i="8" l="1"/>
  <c r="G126" i="8"/>
  <c r="M126" i="8" s="1"/>
  <c r="D126" i="8"/>
  <c r="I126" i="8" l="1"/>
  <c r="J126" i="8"/>
  <c r="F126" i="8"/>
  <c r="E126" i="8" l="1"/>
  <c r="L126" i="8"/>
  <c r="G127" i="8"/>
  <c r="M127" i="8" s="1"/>
  <c r="D127" i="8"/>
  <c r="I127" i="8" l="1"/>
  <c r="F127" i="8"/>
  <c r="E127" i="8" s="1"/>
  <c r="J127" i="8"/>
  <c r="D128" i="8" l="1"/>
  <c r="G128" i="8"/>
  <c r="M128" i="8" s="1"/>
  <c r="L127" i="8"/>
  <c r="I128" i="8" l="1"/>
  <c r="J128" i="8"/>
  <c r="F128" i="8"/>
  <c r="E128" i="8" s="1"/>
  <c r="D129" i="8" l="1"/>
  <c r="G129" i="8"/>
  <c r="M129" i="8" s="1"/>
  <c r="L128" i="8"/>
  <c r="I129" i="8" l="1"/>
  <c r="F129" i="8"/>
  <c r="E129" i="8" s="1"/>
  <c r="J129" i="8"/>
  <c r="D130" i="8" l="1"/>
  <c r="G130" i="8"/>
  <c r="M130" i="8" s="1"/>
  <c r="L129" i="8"/>
  <c r="I130" i="8" l="1"/>
  <c r="J130" i="8"/>
  <c r="F130" i="8"/>
  <c r="E130" i="8" s="1"/>
  <c r="G131" i="8" l="1"/>
  <c r="M131" i="8" s="1"/>
  <c r="D131" i="8"/>
  <c r="L130" i="8"/>
  <c r="I131" i="8" l="1"/>
  <c r="F131" i="8"/>
  <c r="E131" i="8" s="1"/>
  <c r="J131" i="8"/>
  <c r="L131" i="8" l="1"/>
  <c r="G132" i="8"/>
  <c r="M132" i="8" s="1"/>
  <c r="D132" i="8"/>
  <c r="I132" i="8" l="1"/>
  <c r="F132" i="8"/>
  <c r="E132" i="8" s="1"/>
  <c r="J132" i="8"/>
  <c r="L132" i="8" l="1"/>
  <c r="D133" i="8"/>
  <c r="G133" i="8"/>
  <c r="M133" i="8" s="1"/>
  <c r="I133" i="8" l="1"/>
  <c r="J133" i="8"/>
  <c r="F133" i="8"/>
  <c r="E133" i="8" s="1"/>
  <c r="L133" i="8" l="1"/>
  <c r="D134" i="8"/>
  <c r="G134" i="8"/>
  <c r="M134" i="8" s="1"/>
  <c r="I134" i="8" l="1"/>
  <c r="J134" i="8"/>
  <c r="F134" i="8"/>
  <c r="G135" i="8" l="1"/>
  <c r="M135" i="8" s="1"/>
  <c r="D135" i="8"/>
  <c r="E134" i="8"/>
  <c r="L134" i="8"/>
  <c r="I135" i="8" l="1"/>
  <c r="F135" i="8"/>
  <c r="E135" i="8" s="1"/>
  <c r="J135" i="8"/>
  <c r="L135" i="8" l="1"/>
  <c r="D136" i="8"/>
  <c r="G136" i="8"/>
  <c r="M136" i="8" s="1"/>
  <c r="I136" i="8" l="1"/>
  <c r="F136" i="8"/>
  <c r="E136" i="8" s="1"/>
  <c r="J136" i="8"/>
  <c r="L136" i="8" l="1"/>
  <c r="D137" i="8"/>
  <c r="G137" i="8"/>
  <c r="M137" i="8" s="1"/>
  <c r="I137" i="8" l="1"/>
  <c r="F137" i="8"/>
  <c r="E137" i="8" s="1"/>
  <c r="J137" i="8"/>
  <c r="L137" i="8" l="1"/>
  <c r="G138" i="8"/>
  <c r="M138" i="8" s="1"/>
  <c r="D138" i="8"/>
  <c r="I138" i="8" l="1"/>
  <c r="J138" i="8"/>
  <c r="F138" i="8"/>
  <c r="E138" i="8" s="1"/>
  <c r="L138" i="8" l="1"/>
  <c r="G139" i="8"/>
  <c r="M139" i="8" s="1"/>
  <c r="D139" i="8"/>
  <c r="I139" i="8" l="1"/>
  <c r="F139" i="8"/>
  <c r="J139" i="8"/>
  <c r="G140" i="8" l="1"/>
  <c r="M140" i="8" s="1"/>
  <c r="D140" i="8"/>
  <c r="E139" i="8"/>
  <c r="L139" i="8"/>
  <c r="I140" i="8" l="1"/>
  <c r="F140" i="8"/>
  <c r="E140" i="8" s="1"/>
  <c r="J140" i="8"/>
  <c r="L140" i="8" l="1"/>
  <c r="G141" i="8"/>
  <c r="M141" i="8" s="1"/>
  <c r="D141" i="8"/>
  <c r="I141" i="8" l="1"/>
  <c r="F141" i="8"/>
  <c r="J141" i="8"/>
  <c r="E141" i="8" l="1"/>
  <c r="L141" i="8"/>
  <c r="G142" i="8"/>
  <c r="M142" i="8" s="1"/>
  <c r="D142" i="8"/>
  <c r="I142" i="8" l="1"/>
  <c r="F142" i="8"/>
  <c r="E142" i="8" s="1"/>
  <c r="J142" i="8"/>
  <c r="G143" i="8" l="1"/>
  <c r="M143" i="8" s="1"/>
  <c r="D143" i="8"/>
  <c r="L142" i="8"/>
  <c r="I143" i="8" l="1"/>
  <c r="F143" i="8"/>
  <c r="E143" i="8" s="1"/>
  <c r="J143" i="8"/>
  <c r="L143" i="8" l="1"/>
  <c r="G144" i="8"/>
  <c r="M144" i="8" s="1"/>
  <c r="D144" i="8"/>
  <c r="I144" i="8" l="1"/>
  <c r="J144" i="8"/>
  <c r="F144" i="8"/>
  <c r="E144" i="8" s="1"/>
  <c r="L144" i="8" l="1"/>
  <c r="G145" i="8"/>
  <c r="M145" i="8" s="1"/>
  <c r="D145" i="8"/>
  <c r="I145" i="8" l="1"/>
  <c r="F145" i="8"/>
  <c r="J145" i="8"/>
  <c r="G146" i="8" l="1"/>
  <c r="M146" i="8" s="1"/>
  <c r="D146" i="8"/>
  <c r="E145" i="8"/>
  <c r="L145" i="8"/>
  <c r="I146" i="8" l="1"/>
  <c r="J146" i="8"/>
  <c r="F146" i="8"/>
  <c r="E146" i="8" s="1"/>
  <c r="L146" i="8" l="1"/>
  <c r="G147" i="8"/>
  <c r="M147" i="8" s="1"/>
  <c r="D147" i="8"/>
  <c r="I147" i="8" l="1"/>
  <c r="F147" i="8"/>
  <c r="J147" i="8"/>
  <c r="G148" i="8" l="1"/>
  <c r="M148" i="8" s="1"/>
  <c r="D148" i="8"/>
  <c r="E147" i="8"/>
  <c r="L147" i="8"/>
  <c r="I148" i="8" l="1"/>
  <c r="F148" i="8"/>
  <c r="E148" i="8" s="1"/>
  <c r="J148" i="8"/>
  <c r="L148" i="8" l="1"/>
  <c r="D149" i="8"/>
  <c r="G149" i="8"/>
  <c r="M149" i="8" s="1"/>
  <c r="I149" i="8" l="1"/>
  <c r="J149" i="8"/>
  <c r="F149" i="8"/>
  <c r="E149" i="8" l="1"/>
  <c r="L149" i="8"/>
  <c r="G150" i="8"/>
  <c r="M150" i="8" s="1"/>
  <c r="D150" i="8"/>
  <c r="I150" i="8" l="1"/>
  <c r="F150" i="8"/>
  <c r="E150" i="8" s="1"/>
  <c r="J150" i="8"/>
  <c r="L150" i="8" l="1"/>
  <c r="D151" i="8"/>
  <c r="G151" i="8"/>
  <c r="M151" i="8" s="1"/>
  <c r="I151" i="8" l="1"/>
  <c r="J151" i="8"/>
  <c r="F151" i="8"/>
  <c r="E151" i="8" s="1"/>
  <c r="L151" i="8" l="1"/>
  <c r="G152" i="8"/>
  <c r="M152" i="8" s="1"/>
  <c r="D152" i="8"/>
  <c r="I152" i="8" l="1"/>
  <c r="J152" i="8"/>
  <c r="F152" i="8"/>
  <c r="G153" i="8" l="1"/>
  <c r="M153" i="8" s="1"/>
  <c r="D153" i="8"/>
  <c r="E152" i="8"/>
  <c r="L152" i="8"/>
  <c r="I153" i="8" l="1"/>
  <c r="F153" i="8"/>
  <c r="E153" i="8" s="1"/>
  <c r="J153" i="8"/>
  <c r="L153" i="8" l="1"/>
  <c r="G154" i="8"/>
  <c r="M154" i="8" s="1"/>
  <c r="D154" i="8"/>
  <c r="I154" i="8" l="1"/>
  <c r="F154" i="8"/>
  <c r="E154" i="8" s="1"/>
  <c r="J154" i="8"/>
  <c r="L154" i="8" l="1"/>
  <c r="G155" i="8"/>
  <c r="M155" i="8" s="1"/>
  <c r="D155" i="8"/>
  <c r="I155" i="8" l="1"/>
  <c r="J155" i="8"/>
  <c r="F155" i="8"/>
  <c r="G156" i="8" l="1"/>
  <c r="M156" i="8" s="1"/>
  <c r="D156" i="8"/>
  <c r="E155" i="8"/>
  <c r="L155" i="8"/>
  <c r="I156" i="8" l="1"/>
  <c r="F156" i="8"/>
  <c r="E156" i="8" s="1"/>
  <c r="J156" i="8"/>
  <c r="L156" i="8" l="1"/>
  <c r="G157" i="8"/>
  <c r="M157" i="8" s="1"/>
  <c r="D157" i="8"/>
  <c r="I157" i="8" l="1"/>
  <c r="J157" i="8"/>
  <c r="F157" i="8"/>
  <c r="E157" i="8" l="1"/>
  <c r="L157" i="8"/>
  <c r="G158" i="8"/>
  <c r="M158" i="8" s="1"/>
  <c r="D158" i="8"/>
  <c r="I158" i="8" l="1"/>
  <c r="F158" i="8"/>
  <c r="E158" i="8" s="1"/>
  <c r="J158" i="8"/>
  <c r="L158" i="8" l="1"/>
  <c r="G159" i="8"/>
  <c r="M159" i="8" s="1"/>
  <c r="D159" i="8"/>
  <c r="I159" i="8" l="1"/>
  <c r="J159" i="8"/>
  <c r="F159" i="8"/>
  <c r="E159" i="8" s="1"/>
  <c r="L159" i="8" l="1"/>
  <c r="G160" i="8"/>
  <c r="M160" i="8" s="1"/>
  <c r="D160" i="8"/>
  <c r="I160" i="8" l="1"/>
  <c r="J160" i="8"/>
  <c r="F160" i="8"/>
  <c r="E160" i="8" l="1"/>
  <c r="L160" i="8"/>
  <c r="G161" i="8"/>
  <c r="M161" i="8" s="1"/>
  <c r="D161" i="8"/>
  <c r="I161" i="8" l="1"/>
  <c r="F161" i="8"/>
  <c r="E161" i="8" s="1"/>
  <c r="J161" i="8"/>
  <c r="D162" i="8" l="1"/>
  <c r="G162" i="8"/>
  <c r="M162" i="8" s="1"/>
  <c r="L161" i="8"/>
  <c r="I162" i="8" l="1"/>
  <c r="F162" i="8"/>
  <c r="E162" i="8" s="1"/>
  <c r="J162" i="8"/>
  <c r="G163" i="8" l="1"/>
  <c r="M163" i="8" s="1"/>
  <c r="D163" i="8"/>
  <c r="L162" i="8"/>
  <c r="I163" i="8" l="1"/>
  <c r="F163" i="8"/>
  <c r="E163" i="8" s="1"/>
  <c r="J163" i="8"/>
  <c r="L163" i="8" l="1"/>
  <c r="G164" i="8"/>
  <c r="M164" i="8" s="1"/>
  <c r="D164" i="8"/>
  <c r="I164" i="8" l="1"/>
  <c r="J164" i="8"/>
  <c r="F164" i="8"/>
  <c r="D165" i="8" l="1"/>
  <c r="G165" i="8"/>
  <c r="M165" i="8" s="1"/>
  <c r="E164" i="8"/>
  <c r="L164" i="8"/>
  <c r="I165" i="8" l="1"/>
  <c r="J165" i="8"/>
  <c r="F165" i="8"/>
  <c r="E165" i="8" s="1"/>
  <c r="G166" i="8" l="1"/>
  <c r="M166" i="8" s="1"/>
  <c r="D166" i="8"/>
  <c r="L165" i="8"/>
  <c r="I166" i="8" l="1"/>
  <c r="J166" i="8"/>
  <c r="F166" i="8"/>
  <c r="E166" i="8" s="1"/>
  <c r="L166" i="8" l="1"/>
  <c r="D167" i="8"/>
  <c r="G167" i="8"/>
  <c r="M167" i="8" s="1"/>
  <c r="I167" i="8" l="1"/>
  <c r="J167" i="8"/>
  <c r="F167" i="8"/>
  <c r="E167" i="8" l="1"/>
  <c r="L167" i="8"/>
  <c r="G168" i="8"/>
  <c r="M168" i="8" s="1"/>
  <c r="D168" i="8"/>
  <c r="I168" i="8" l="1"/>
  <c r="J168" i="8"/>
  <c r="F168" i="8"/>
  <c r="E168" i="8" s="1"/>
  <c r="G169" i="8" l="1"/>
  <c r="M169" i="8" s="1"/>
  <c r="D169" i="8"/>
  <c r="L168" i="8"/>
  <c r="I169" i="8" l="1"/>
  <c r="F169" i="8"/>
  <c r="E169" i="8" s="1"/>
  <c r="J169" i="8"/>
  <c r="L169" i="8" l="1"/>
  <c r="D170" i="8"/>
  <c r="G170" i="8"/>
  <c r="M170" i="8" s="1"/>
  <c r="I170" i="8" l="1"/>
  <c r="F170" i="8"/>
  <c r="E170" i="8" s="1"/>
  <c r="J170" i="8"/>
  <c r="L170" i="8" l="1"/>
  <c r="G171" i="8"/>
  <c r="M171" i="8" s="1"/>
  <c r="D171" i="8"/>
  <c r="I171" i="8" l="1"/>
  <c r="F171" i="8"/>
  <c r="J171" i="8"/>
  <c r="G172" i="8" l="1"/>
  <c r="M172" i="8" s="1"/>
  <c r="D172" i="8"/>
  <c r="E171" i="8"/>
  <c r="L171" i="8"/>
  <c r="I172" i="8" l="1"/>
  <c r="J172" i="8"/>
  <c r="F172" i="8"/>
  <c r="E172" i="8" s="1"/>
  <c r="L172" i="8" l="1"/>
  <c r="G173" i="8"/>
  <c r="M173" i="8" s="1"/>
  <c r="D173" i="8"/>
  <c r="I173" i="8" l="1"/>
  <c r="F173" i="8"/>
  <c r="J173" i="8"/>
  <c r="G174" i="8" l="1"/>
  <c r="M174" i="8" s="1"/>
  <c r="D174" i="8"/>
  <c r="E173" i="8"/>
  <c r="L173" i="8"/>
  <c r="I174" i="8" l="1"/>
  <c r="F174" i="8"/>
  <c r="E174" i="8" s="1"/>
  <c r="J174" i="8"/>
  <c r="L174" i="8" l="1"/>
  <c r="G175" i="8"/>
  <c r="M175" i="8" s="1"/>
  <c r="D175" i="8"/>
  <c r="I175" i="8" l="1"/>
  <c r="F175" i="8"/>
  <c r="E175" i="8" s="1"/>
  <c r="J175" i="8"/>
  <c r="L175" i="8" l="1"/>
  <c r="G176" i="8"/>
  <c r="M176" i="8" s="1"/>
  <c r="D176" i="8"/>
  <c r="I176" i="8" l="1"/>
  <c r="J176" i="8"/>
  <c r="F176" i="8"/>
  <c r="E176" i="8" l="1"/>
  <c r="L176" i="8"/>
  <c r="D177" i="8"/>
  <c r="G177" i="8"/>
  <c r="M177" i="8" s="1"/>
  <c r="I177" i="8" l="1"/>
  <c r="J177" i="8"/>
  <c r="F177" i="8"/>
  <c r="E177" i="8" s="1"/>
  <c r="L177" i="8" l="1"/>
  <c r="G178" i="8"/>
  <c r="M178" i="8" s="1"/>
  <c r="D178" i="8"/>
  <c r="I178" i="8" l="1"/>
  <c r="J178" i="8"/>
  <c r="F178" i="8"/>
  <c r="E178" i="8" l="1"/>
  <c r="L178" i="8"/>
  <c r="G179" i="8"/>
  <c r="M179" i="8" s="1"/>
  <c r="D179" i="8"/>
  <c r="I179" i="8" l="1"/>
  <c r="F179" i="8"/>
  <c r="E179" i="8" s="1"/>
  <c r="J179" i="8"/>
  <c r="D180" i="8" l="1"/>
  <c r="G180" i="8"/>
  <c r="M180" i="8" s="1"/>
  <c r="L179" i="8"/>
  <c r="I180" i="8" l="1"/>
  <c r="F180" i="8"/>
  <c r="E180" i="8" s="1"/>
  <c r="J180" i="8"/>
  <c r="G181" i="8" l="1"/>
  <c r="M181" i="8" s="1"/>
  <c r="D181" i="8"/>
  <c r="L180" i="8"/>
  <c r="I181" i="8" l="1"/>
  <c r="J181" i="8"/>
  <c r="F181" i="8"/>
  <c r="E181" i="8" s="1"/>
  <c r="L181" i="8" l="1"/>
  <c r="D182" i="8"/>
  <c r="G182" i="8"/>
  <c r="M182" i="8" s="1"/>
  <c r="I182" i="8" l="1"/>
  <c r="F182" i="8"/>
  <c r="J182" i="8"/>
  <c r="G183" i="8" l="1"/>
  <c r="M183" i="8" s="1"/>
  <c r="D183" i="8"/>
  <c r="E182" i="8"/>
  <c r="L182" i="8"/>
  <c r="I183" i="8" l="1"/>
  <c r="J183" i="8"/>
  <c r="F183" i="8"/>
  <c r="E183" i="8" s="1"/>
  <c r="L183" i="8" l="1"/>
  <c r="D184" i="8"/>
  <c r="G184" i="8"/>
  <c r="M184" i="8" s="1"/>
  <c r="I184" i="8" l="1"/>
  <c r="F184" i="8"/>
  <c r="J184" i="8"/>
  <c r="E184" i="8" l="1"/>
  <c r="L184" i="8"/>
  <c r="D185" i="8"/>
  <c r="G185" i="8"/>
  <c r="M185" i="8" s="1"/>
  <c r="I185" i="8" l="1"/>
  <c r="F185" i="8"/>
  <c r="E185" i="8" s="1"/>
  <c r="J185" i="8"/>
  <c r="G186" i="8" l="1"/>
  <c r="M186" i="8" s="1"/>
  <c r="D186" i="8"/>
  <c r="L185" i="8"/>
  <c r="I186" i="8" l="1"/>
  <c r="F186" i="8"/>
  <c r="E186" i="8" s="1"/>
  <c r="J186" i="8"/>
  <c r="L186" i="8" l="1"/>
  <c r="G187" i="8"/>
  <c r="M187" i="8" s="1"/>
  <c r="D187" i="8"/>
  <c r="I187" i="8" l="1"/>
  <c r="F187" i="8"/>
  <c r="J187" i="8"/>
  <c r="G188" i="8" l="1"/>
  <c r="M188" i="8" s="1"/>
  <c r="D188" i="8"/>
  <c r="E187" i="8"/>
  <c r="L187" i="8"/>
  <c r="I188" i="8" l="1"/>
  <c r="J188" i="8"/>
  <c r="F188" i="8"/>
  <c r="E188" i="8" s="1"/>
  <c r="L188" i="8" l="1"/>
  <c r="G189" i="8"/>
  <c r="M189" i="8" s="1"/>
  <c r="D189" i="8"/>
  <c r="I189" i="8" l="1"/>
  <c r="F189" i="8"/>
  <c r="J189" i="8"/>
  <c r="D190" i="8" l="1"/>
  <c r="G190" i="8"/>
  <c r="M190" i="8" s="1"/>
  <c r="E189" i="8"/>
  <c r="L189" i="8"/>
  <c r="I190" i="8" l="1"/>
  <c r="J190" i="8"/>
  <c r="F190" i="8"/>
  <c r="E190" i="8" s="1"/>
  <c r="G191" i="8" l="1"/>
  <c r="M191" i="8" s="1"/>
  <c r="D191" i="8"/>
  <c r="L190" i="8"/>
  <c r="I191" i="8" l="1"/>
  <c r="F191" i="8"/>
  <c r="E191" i="8" s="1"/>
  <c r="J191" i="8"/>
  <c r="L191" i="8" l="1"/>
  <c r="D192" i="8"/>
  <c r="G192" i="8"/>
  <c r="M192" i="8" s="1"/>
  <c r="I192" i="8" l="1"/>
  <c r="F192" i="8"/>
  <c r="J192" i="8"/>
  <c r="G193" i="8" l="1"/>
  <c r="M193" i="8" s="1"/>
  <c r="D193" i="8"/>
  <c r="E192" i="8"/>
  <c r="L192" i="8"/>
  <c r="I193" i="8" l="1"/>
  <c r="J193" i="8"/>
  <c r="F193" i="8"/>
  <c r="E193" i="8" s="1"/>
  <c r="L193" i="8" l="1"/>
  <c r="D194" i="8"/>
  <c r="G194" i="8"/>
  <c r="M194" i="8" s="1"/>
  <c r="I194" i="8" l="1"/>
  <c r="J194" i="8"/>
  <c r="F194" i="8"/>
  <c r="E194" i="8" l="1"/>
  <c r="L194" i="8"/>
  <c r="G195" i="8"/>
  <c r="M195" i="8" s="1"/>
  <c r="D195" i="8"/>
  <c r="I195" i="8" l="1"/>
  <c r="J195" i="8"/>
  <c r="F195" i="8"/>
  <c r="E195" i="8" s="1"/>
  <c r="L195" i="8" l="1"/>
  <c r="G196" i="8"/>
  <c r="M196" i="8" s="1"/>
  <c r="D196" i="8"/>
  <c r="I196" i="8" l="1"/>
  <c r="F196" i="8"/>
  <c r="J196" i="8"/>
  <c r="G197" i="8" l="1"/>
  <c r="M197" i="8" s="1"/>
  <c r="D197" i="8"/>
  <c r="E196" i="8"/>
  <c r="L196" i="8"/>
  <c r="I197" i="8" l="1"/>
  <c r="J197" i="8"/>
  <c r="F197" i="8"/>
  <c r="E197" i="8" s="1"/>
  <c r="L197" i="8" l="1"/>
  <c r="G198" i="8"/>
  <c r="M198" i="8" s="1"/>
  <c r="D198" i="8"/>
  <c r="I198" i="8" l="1"/>
  <c r="F198" i="8"/>
  <c r="J198" i="8"/>
  <c r="E198" i="8" l="1"/>
  <c r="L198" i="8"/>
  <c r="G199" i="8"/>
  <c r="M199" i="8" s="1"/>
  <c r="D199" i="8"/>
  <c r="I199" i="8" l="1"/>
  <c r="J199" i="8"/>
  <c r="F199" i="8"/>
  <c r="E199" i="8" s="1"/>
  <c r="L199" i="8" l="1"/>
  <c r="G200" i="8"/>
  <c r="M200" i="8" s="1"/>
  <c r="D200" i="8"/>
  <c r="I200" i="8" l="1"/>
  <c r="F200" i="8"/>
  <c r="J200" i="8"/>
  <c r="G201" i="8" l="1"/>
  <c r="M201" i="8" s="1"/>
  <c r="D201" i="8"/>
  <c r="E200" i="8"/>
  <c r="L200" i="8"/>
  <c r="I201" i="8" l="1"/>
  <c r="F201" i="8"/>
  <c r="E201" i="8" s="1"/>
  <c r="J201" i="8"/>
  <c r="L201" i="8" l="1"/>
  <c r="D202" i="8"/>
  <c r="G202" i="8"/>
  <c r="M202" i="8" s="1"/>
  <c r="I202" i="8" l="1"/>
  <c r="F202" i="8"/>
  <c r="J202" i="8"/>
  <c r="E202" i="8" l="1"/>
  <c r="L202" i="8"/>
  <c r="G203" i="8"/>
  <c r="M203" i="8" s="1"/>
  <c r="D203" i="8"/>
  <c r="I203" i="8" l="1"/>
  <c r="F203" i="8"/>
  <c r="E203" i="8" s="1"/>
  <c r="J203" i="8"/>
  <c r="D204" i="8" l="1"/>
  <c r="G204" i="8"/>
  <c r="M204" i="8" s="1"/>
  <c r="L203" i="8"/>
  <c r="I204" i="8" l="1"/>
  <c r="F204" i="8"/>
  <c r="E204" i="8" s="1"/>
  <c r="J204" i="8"/>
  <c r="G205" i="8" l="1"/>
  <c r="M205" i="8" s="1"/>
  <c r="D205" i="8"/>
  <c r="L204" i="8"/>
  <c r="I205" i="8" l="1"/>
  <c r="F205" i="8"/>
  <c r="E205" i="8" s="1"/>
  <c r="J205" i="8"/>
  <c r="L205" i="8" l="1"/>
  <c r="D206" i="8"/>
  <c r="G206" i="8"/>
  <c r="M206" i="8" s="1"/>
  <c r="I206" i="8" l="1"/>
  <c r="F206" i="8"/>
  <c r="E206" i="8" s="1"/>
  <c r="J206" i="8"/>
  <c r="L206" i="8" l="1"/>
  <c r="G207" i="8"/>
  <c r="M207" i="8" s="1"/>
  <c r="D207" i="8"/>
  <c r="I207" i="8" l="1"/>
  <c r="F207" i="8"/>
  <c r="E207" i="8" s="1"/>
  <c r="J207" i="8"/>
  <c r="L207" i="8" l="1"/>
  <c r="G208" i="8"/>
  <c r="M208" i="8" s="1"/>
  <c r="D208" i="8"/>
  <c r="I208" i="8" l="1"/>
  <c r="F208" i="8"/>
  <c r="E208" i="8" s="1"/>
  <c r="J208" i="8"/>
  <c r="L208" i="8" l="1"/>
  <c r="G209" i="8"/>
  <c r="M209" i="8" s="1"/>
  <c r="D209" i="8"/>
  <c r="I209" i="8" l="1"/>
  <c r="F209" i="8"/>
  <c r="E209" i="8" s="1"/>
  <c r="J209" i="8"/>
  <c r="L209" i="8" l="1"/>
  <c r="D210" i="8"/>
  <c r="G210" i="8"/>
  <c r="M210" i="8" s="1"/>
  <c r="I210" i="8" l="1"/>
  <c r="F210" i="8"/>
  <c r="E210" i="8" s="1"/>
  <c r="J210" i="8"/>
  <c r="L210" i="8" l="1"/>
  <c r="G211" i="8"/>
  <c r="M211" i="8" s="1"/>
  <c r="D211" i="8"/>
  <c r="I211" i="8" l="1"/>
  <c r="F211" i="8"/>
  <c r="J211" i="8"/>
  <c r="D212" i="8" l="1"/>
  <c r="G212" i="8"/>
  <c r="M212" i="8" s="1"/>
  <c r="E211" i="8"/>
  <c r="L211" i="8"/>
  <c r="I212" i="8" l="1"/>
  <c r="F212" i="8"/>
  <c r="E212" i="8" s="1"/>
  <c r="J212" i="8"/>
  <c r="G213" i="8" l="1"/>
  <c r="M213" i="8" s="1"/>
  <c r="D213" i="8"/>
  <c r="L212" i="8"/>
  <c r="I213" i="8" l="1"/>
  <c r="F213" i="8"/>
  <c r="E213" i="8" s="1"/>
  <c r="J213" i="8"/>
  <c r="L213" i="8" l="1"/>
  <c r="D214" i="8"/>
  <c r="G214" i="8"/>
  <c r="M214" i="8" s="1"/>
  <c r="I214" i="8" l="1"/>
  <c r="J214" i="8"/>
  <c r="F214" i="8"/>
  <c r="E214" i="8" s="1"/>
  <c r="L214" i="8" l="1"/>
  <c r="G215" i="8"/>
  <c r="M215" i="8" s="1"/>
  <c r="D215" i="8"/>
  <c r="I215" i="8" l="1"/>
  <c r="F215" i="8"/>
  <c r="J215" i="8"/>
  <c r="D216" i="8" l="1"/>
  <c r="G216" i="8"/>
  <c r="M216" i="8" s="1"/>
  <c r="E215" i="8"/>
  <c r="L215" i="8"/>
  <c r="I216" i="8" l="1"/>
  <c r="J216" i="8"/>
  <c r="F216" i="8"/>
  <c r="E216" i="8" s="1"/>
  <c r="G217" i="8" l="1"/>
  <c r="M217" i="8" s="1"/>
  <c r="D217" i="8"/>
  <c r="L216" i="8"/>
  <c r="I217" i="8" l="1"/>
  <c r="F217" i="8"/>
  <c r="E217" i="8" s="1"/>
  <c r="J217" i="8"/>
  <c r="L217" i="8" l="1"/>
  <c r="D218" i="8"/>
  <c r="G218" i="8"/>
  <c r="M218" i="8" s="1"/>
  <c r="I218" i="8" l="1"/>
  <c r="F218" i="8"/>
  <c r="J218" i="8"/>
  <c r="G219" i="8" l="1"/>
  <c r="M219" i="8" s="1"/>
  <c r="D219" i="8"/>
  <c r="E218" i="8"/>
  <c r="L218" i="8"/>
  <c r="I219" i="8" l="1"/>
  <c r="J219" i="8"/>
  <c r="F219" i="8"/>
  <c r="E219" i="8" s="1"/>
  <c r="L219" i="8" l="1"/>
  <c r="G220" i="8"/>
  <c r="M220" i="8" s="1"/>
  <c r="D220" i="8"/>
  <c r="I220" i="8" l="1"/>
  <c r="F220" i="8"/>
  <c r="J220" i="8"/>
  <c r="D221" i="8" l="1"/>
  <c r="I221" i="8" s="1"/>
  <c r="G221" i="8"/>
  <c r="M221" i="8" s="1"/>
  <c r="E220" i="8"/>
  <c r="L220" i="8"/>
  <c r="J221" i="8" l="1"/>
  <c r="F221" i="8"/>
  <c r="E221" i="8" s="1"/>
  <c r="D222" i="8" l="1"/>
  <c r="I222" i="8" s="1"/>
  <c r="G222" i="8"/>
  <c r="M222" i="8" s="1"/>
  <c r="L221" i="8"/>
  <c r="F222" i="8" l="1"/>
  <c r="E222" i="8" s="1"/>
  <c r="J222" i="8"/>
  <c r="G223" i="8" l="1"/>
  <c r="M223" i="8" s="1"/>
  <c r="D223" i="8"/>
  <c r="I223" i="8" s="1"/>
  <c r="L222" i="8"/>
  <c r="F223" i="8" l="1"/>
  <c r="E223" i="8" s="1"/>
  <c r="J223" i="8"/>
  <c r="L223" i="8"/>
  <c r="G224" i="8" l="1"/>
  <c r="M224" i="8" s="1"/>
  <c r="D224" i="8"/>
  <c r="I224" i="8" s="1"/>
  <c r="J224" i="8" l="1"/>
  <c r="F224" i="8"/>
  <c r="E224" i="8" l="1"/>
  <c r="L224" i="8"/>
  <c r="D225" i="8"/>
  <c r="I225" i="8" s="1"/>
  <c r="G225" i="8"/>
  <c r="M225" i="8" s="1"/>
  <c r="J225" i="8" l="1"/>
  <c r="F225" i="8"/>
  <c r="E225" i="8" s="1"/>
  <c r="L225" i="8" l="1"/>
  <c r="G226" i="8"/>
  <c r="M226" i="8" s="1"/>
  <c r="D226" i="8"/>
  <c r="I226" i="8" s="1"/>
  <c r="J226" i="8" l="1"/>
  <c r="F226" i="8"/>
  <c r="E226" i="8" s="1"/>
  <c r="L226" i="8" l="1"/>
  <c r="D227" i="8"/>
  <c r="I227" i="8" s="1"/>
  <c r="G227" i="8"/>
  <c r="M227" i="8" s="1"/>
  <c r="F227" i="8" l="1"/>
  <c r="E227" i="8" s="1"/>
  <c r="J227" i="8"/>
  <c r="L227" i="8" l="1"/>
  <c r="D228" i="8"/>
  <c r="I228" i="8" s="1"/>
  <c r="G228" i="8"/>
  <c r="M228" i="8" s="1"/>
  <c r="F228" i="8" l="1"/>
  <c r="J228" i="8"/>
  <c r="G229" i="8" l="1"/>
  <c r="M229" i="8" s="1"/>
  <c r="D229" i="8"/>
  <c r="I229" i="8" s="1"/>
  <c r="E228" i="8"/>
  <c r="L228" i="8"/>
  <c r="F229" i="8" l="1"/>
  <c r="E229" i="8" s="1"/>
  <c r="J229" i="8"/>
  <c r="L229" i="8"/>
  <c r="G230" i="8" l="1"/>
  <c r="M230" i="8" s="1"/>
  <c r="D230" i="8"/>
  <c r="I230" i="8" s="1"/>
  <c r="F230" i="8" l="1"/>
  <c r="J230" i="8"/>
  <c r="D231" i="8" l="1"/>
  <c r="I231" i="8" s="1"/>
  <c r="G231" i="8"/>
  <c r="M231" i="8" s="1"/>
  <c r="E230" i="8"/>
  <c r="L230" i="8"/>
  <c r="F231" i="8" l="1"/>
  <c r="E231" i="8" s="1"/>
  <c r="J231" i="8"/>
  <c r="G232" i="8" l="1"/>
  <c r="M232" i="8" s="1"/>
  <c r="D232" i="8"/>
  <c r="I232" i="8" s="1"/>
  <c r="L231" i="8"/>
  <c r="F232" i="8" l="1"/>
  <c r="E232" i="8" s="1"/>
  <c r="J232" i="8"/>
  <c r="L232" i="8"/>
  <c r="G233" i="8" l="1"/>
  <c r="M233" i="8" s="1"/>
  <c r="D233" i="8"/>
  <c r="I233" i="8" s="1"/>
  <c r="F233" i="8" l="1"/>
  <c r="J233" i="8"/>
  <c r="D234" i="8" l="1"/>
  <c r="I234" i="8" s="1"/>
  <c r="G234" i="8"/>
  <c r="M234" i="8" s="1"/>
  <c r="E233" i="8"/>
  <c r="L233" i="8"/>
  <c r="J234" i="8" l="1"/>
  <c r="F234" i="8"/>
  <c r="E234" i="8" s="1"/>
  <c r="G235" i="8" l="1"/>
  <c r="M235" i="8" s="1"/>
  <c r="D235" i="8"/>
  <c r="I235" i="8" s="1"/>
  <c r="L234" i="8"/>
  <c r="F235" i="8" l="1"/>
  <c r="E235" i="8" s="1"/>
  <c r="J235" i="8"/>
  <c r="L235" i="8"/>
  <c r="D236" i="8" l="1"/>
  <c r="I236" i="8" s="1"/>
  <c r="G236" i="8"/>
  <c r="M236" i="8" s="1"/>
  <c r="F236" i="8" l="1"/>
  <c r="J236" i="8"/>
  <c r="G237" i="8" l="1"/>
  <c r="M237" i="8" s="1"/>
  <c r="D237" i="8"/>
  <c r="I237" i="8" s="1"/>
  <c r="E236" i="8"/>
  <c r="L236" i="8"/>
  <c r="F237" i="8" l="1"/>
  <c r="E237" i="8" s="1"/>
  <c r="J237" i="8"/>
  <c r="L237" i="8"/>
  <c r="D238" i="8" l="1"/>
  <c r="I238" i="8" s="1"/>
  <c r="G238" i="8"/>
  <c r="M238" i="8" s="1"/>
  <c r="J238" i="8" l="1"/>
  <c r="F238" i="8"/>
  <c r="E238" i="8" l="1"/>
  <c r="L238" i="8"/>
  <c r="G239" i="8"/>
  <c r="M239" i="8" s="1"/>
  <c r="D239" i="8"/>
  <c r="I239" i="8" s="1"/>
  <c r="J239" i="8" l="1"/>
  <c r="F239" i="8"/>
  <c r="E239" i="8" s="1"/>
  <c r="L239" i="8" l="1"/>
  <c r="G240" i="8"/>
  <c r="M240" i="8" s="1"/>
  <c r="D240" i="8"/>
  <c r="I240" i="8" s="1"/>
  <c r="J240" i="8" l="1"/>
  <c r="F240" i="8"/>
  <c r="E240" i="8" l="1"/>
  <c r="L240" i="8"/>
  <c r="G241" i="8"/>
  <c r="M241" i="8" s="1"/>
  <c r="D241" i="8"/>
  <c r="I241" i="8" s="1"/>
  <c r="F241" i="8" l="1"/>
  <c r="E241" i="8" s="1"/>
  <c r="J241" i="8"/>
  <c r="D242" i="8" l="1"/>
  <c r="I242" i="8" s="1"/>
  <c r="G242" i="8"/>
  <c r="M242" i="8" s="1"/>
  <c r="L241" i="8"/>
  <c r="F242" i="8" l="1"/>
  <c r="E242" i="8" s="1"/>
  <c r="J242" i="8"/>
  <c r="D243" i="8" l="1"/>
  <c r="I243" i="8" s="1"/>
  <c r="G243" i="8"/>
  <c r="M243" i="8" s="1"/>
  <c r="L242" i="8"/>
  <c r="J243" i="8" l="1"/>
  <c r="F243" i="8"/>
  <c r="E243" i="8" s="1"/>
  <c r="G244" i="8" l="1"/>
  <c r="M244" i="8" s="1"/>
  <c r="D244" i="8"/>
  <c r="I244" i="8" s="1"/>
  <c r="L243" i="8"/>
  <c r="F244" i="8" l="1"/>
  <c r="E244" i="8" s="1"/>
  <c r="J244" i="8"/>
  <c r="L244" i="8"/>
  <c r="G245" i="8" l="1"/>
  <c r="M245" i="8" s="1"/>
  <c r="D245" i="8"/>
  <c r="I245" i="8" s="1"/>
  <c r="J245" i="8" l="1"/>
  <c r="F245" i="8"/>
  <c r="E245" i="8" l="1"/>
  <c r="L245" i="8"/>
  <c r="D246" i="8"/>
  <c r="I246" i="8" s="1"/>
  <c r="G246" i="8"/>
  <c r="M246" i="8" s="1"/>
  <c r="J246" i="8" l="1"/>
  <c r="F246" i="8"/>
  <c r="E246" i="8" s="1"/>
  <c r="L246" i="8" l="1"/>
  <c r="D247" i="8"/>
  <c r="I247" i="8" s="1"/>
  <c r="G247" i="8"/>
  <c r="M247" i="8" s="1"/>
  <c r="J247" i="8" l="1"/>
  <c r="F247" i="8"/>
  <c r="E247" i="8" l="1"/>
  <c r="L247" i="8"/>
  <c r="D248" i="8"/>
  <c r="I248" i="8" s="1"/>
  <c r="G248" i="8"/>
  <c r="M248" i="8" s="1"/>
  <c r="J248" i="8" l="1"/>
  <c r="F248" i="8"/>
  <c r="E248" i="8" s="1"/>
  <c r="D249" i="8" l="1"/>
  <c r="I249" i="8" s="1"/>
  <c r="G249" i="8"/>
  <c r="M249" i="8" s="1"/>
  <c r="L248" i="8"/>
  <c r="J249" i="8" l="1"/>
  <c r="F249" i="8"/>
  <c r="E249" i="8" s="1"/>
  <c r="D250" i="8" l="1"/>
  <c r="I250" i="8" s="1"/>
  <c r="G250" i="8"/>
  <c r="M250" i="8" s="1"/>
  <c r="L249" i="8"/>
  <c r="J250" i="8" l="1"/>
  <c r="F250" i="8"/>
  <c r="E250" i="8" s="1"/>
  <c r="D251" i="8" l="1"/>
  <c r="I251" i="8" s="1"/>
  <c r="G251" i="8"/>
  <c r="M251" i="8" s="1"/>
  <c r="L250" i="8"/>
  <c r="F251" i="8" l="1"/>
  <c r="E251" i="8" s="1"/>
  <c r="J251" i="8"/>
  <c r="D252" i="8" l="1"/>
  <c r="I252" i="8" s="1"/>
  <c r="G252" i="8"/>
  <c r="M252" i="8" s="1"/>
  <c r="L251" i="8"/>
  <c r="F252" i="8" l="1"/>
  <c r="E252" i="8" s="1"/>
  <c r="J252" i="8"/>
  <c r="G253" i="8" l="1"/>
  <c r="M253" i="8" s="1"/>
  <c r="D253" i="8"/>
  <c r="I253" i="8" s="1"/>
  <c r="L252" i="8"/>
  <c r="F253" i="8" l="1"/>
  <c r="E253" i="8" s="1"/>
  <c r="J253" i="8"/>
  <c r="L253" i="8" l="1"/>
  <c r="G254" i="8"/>
  <c r="M254" i="8" s="1"/>
  <c r="D254" i="8"/>
  <c r="I254" i="8" s="1"/>
  <c r="F254" i="8" l="1"/>
  <c r="J254" i="8"/>
  <c r="D255" i="8" l="1"/>
  <c r="I255" i="8" s="1"/>
  <c r="G255" i="8"/>
  <c r="M255" i="8" s="1"/>
  <c r="E254" i="8"/>
  <c r="L254" i="8"/>
  <c r="J255" i="8" l="1"/>
  <c r="F255" i="8"/>
  <c r="E255" i="8" s="1"/>
  <c r="D256" i="8" l="1"/>
  <c r="I256" i="8" s="1"/>
  <c r="G256" i="8"/>
  <c r="M256" i="8" s="1"/>
  <c r="L255" i="8"/>
  <c r="F256" i="8" l="1"/>
  <c r="E256" i="8" s="1"/>
  <c r="J256" i="8"/>
  <c r="G257" i="8" l="1"/>
  <c r="M257" i="8" s="1"/>
  <c r="D257" i="8"/>
  <c r="I257" i="8" s="1"/>
  <c r="L256" i="8"/>
  <c r="F257" i="8" l="1"/>
  <c r="E257" i="8" s="1"/>
  <c r="J257" i="8"/>
  <c r="L257" i="8"/>
  <c r="D258" i="8" l="1"/>
  <c r="I258" i="8" s="1"/>
  <c r="G258" i="8"/>
  <c r="M258" i="8" s="1"/>
  <c r="J258" i="8" l="1"/>
  <c r="F258" i="8"/>
  <c r="E258" i="8" l="1"/>
  <c r="L258" i="8"/>
  <c r="D259" i="8"/>
  <c r="I259" i="8" s="1"/>
  <c r="G259" i="8"/>
  <c r="M259" i="8" s="1"/>
  <c r="F259" i="8" l="1"/>
  <c r="E259" i="8" s="1"/>
  <c r="J259" i="8"/>
  <c r="L259" i="8"/>
  <c r="G260" i="8" l="1"/>
  <c r="M260" i="8" s="1"/>
  <c r="D260" i="8"/>
  <c r="I260" i="8" s="1"/>
  <c r="J260" i="8" l="1"/>
  <c r="F260" i="8"/>
  <c r="E260" i="8" l="1"/>
  <c r="L260" i="8"/>
  <c r="G261" i="8"/>
  <c r="M261" i="8" s="1"/>
  <c r="D261" i="8"/>
  <c r="I261" i="8" s="1"/>
  <c r="F261" i="8" l="1"/>
  <c r="E261" i="8" s="1"/>
  <c r="J261" i="8"/>
  <c r="L261" i="8"/>
  <c r="D262" i="8" l="1"/>
  <c r="I262" i="8" s="1"/>
  <c r="G262" i="8"/>
  <c r="M262" i="8" s="1"/>
  <c r="J262" i="8" l="1"/>
  <c r="F262" i="8"/>
  <c r="E262" i="8" l="1"/>
  <c r="L262" i="8"/>
  <c r="D263" i="8"/>
  <c r="I263" i="8" s="1"/>
  <c r="G263" i="8"/>
  <c r="M263" i="8" s="1"/>
  <c r="F263" i="8" l="1"/>
  <c r="E263" i="8" s="1"/>
  <c r="J263" i="8"/>
  <c r="L263" i="8" l="1"/>
  <c r="G264" i="8"/>
  <c r="M264" i="8" s="1"/>
  <c r="D264" i="8"/>
  <c r="I264" i="8" s="1"/>
  <c r="I374" i="8" s="1"/>
  <c r="J264" i="8" l="1"/>
  <c r="F264" i="8"/>
  <c r="E264" i="8" l="1"/>
  <c r="L264" i="8"/>
  <c r="G265" i="8"/>
  <c r="M265" i="8" s="1"/>
  <c r="D265" i="8"/>
  <c r="F265" i="8" l="1"/>
  <c r="E265" i="8" s="1"/>
  <c r="J265" i="8"/>
  <c r="D266" i="8" l="1"/>
  <c r="G266" i="8"/>
  <c r="M266" i="8" s="1"/>
  <c r="L265" i="8"/>
  <c r="F266" i="8" l="1"/>
  <c r="E266" i="8" s="1"/>
  <c r="J266" i="8"/>
  <c r="G267" i="8" l="1"/>
  <c r="M267" i="8" s="1"/>
  <c r="D267" i="8"/>
  <c r="L266" i="8"/>
  <c r="J267" i="8" l="1"/>
  <c r="F267" i="8"/>
  <c r="E267" i="8" s="1"/>
  <c r="L267" i="8" l="1"/>
  <c r="G268" i="8"/>
  <c r="M268" i="8" s="1"/>
  <c r="D268" i="8"/>
  <c r="F268" i="8" l="1"/>
  <c r="E268" i="8" s="1"/>
  <c r="J268" i="8"/>
  <c r="L268" i="8"/>
  <c r="G269" i="8" l="1"/>
  <c r="M269" i="8" s="1"/>
  <c r="D269" i="8"/>
  <c r="F269" i="8" l="1"/>
  <c r="J269" i="8"/>
  <c r="G270" i="8" l="1"/>
  <c r="M270" i="8" s="1"/>
  <c r="D270" i="8"/>
  <c r="E269" i="8"/>
  <c r="L269" i="8"/>
  <c r="F270" i="8" l="1"/>
  <c r="E270" i="8" s="1"/>
  <c r="J270" i="8"/>
  <c r="L270" i="8"/>
  <c r="G271" i="8" l="1"/>
  <c r="M271" i="8" s="1"/>
  <c r="D271" i="8"/>
  <c r="F271" i="8" l="1"/>
  <c r="J271" i="8"/>
  <c r="G272" i="8" l="1"/>
  <c r="M272" i="8" s="1"/>
  <c r="D272" i="8"/>
  <c r="E271" i="8"/>
  <c r="L271" i="8"/>
  <c r="F272" i="8" l="1"/>
  <c r="E272" i="8" s="1"/>
  <c r="J272" i="8"/>
  <c r="L272" i="8" l="1"/>
  <c r="D273" i="8"/>
  <c r="G273" i="8"/>
  <c r="M273" i="8" s="1"/>
  <c r="F273" i="8" l="1"/>
  <c r="J273" i="8"/>
  <c r="G274" i="8" l="1"/>
  <c r="M274" i="8" s="1"/>
  <c r="D274" i="8"/>
  <c r="E273" i="8"/>
  <c r="L273" i="8"/>
  <c r="J274" i="8" l="1"/>
  <c r="F274" i="8"/>
  <c r="E274" i="8" s="1"/>
  <c r="L274" i="8" l="1"/>
  <c r="D275" i="8"/>
  <c r="G275" i="8"/>
  <c r="M275" i="8" s="1"/>
  <c r="F275" i="8" l="1"/>
  <c r="E275" i="8" s="1"/>
  <c r="J275" i="8"/>
  <c r="L275" i="8"/>
  <c r="G276" i="8" l="1"/>
  <c r="M276" i="8" s="1"/>
  <c r="D276" i="8"/>
  <c r="F276" i="8" l="1"/>
  <c r="J276" i="8"/>
  <c r="G277" i="8" l="1"/>
  <c r="M277" i="8" s="1"/>
  <c r="D277" i="8"/>
  <c r="E276" i="8"/>
  <c r="L276" i="8"/>
  <c r="F277" i="8" l="1"/>
  <c r="E277" i="8" s="1"/>
  <c r="J277" i="8"/>
  <c r="L277" i="8" l="1"/>
  <c r="D278" i="8"/>
  <c r="G278" i="8"/>
  <c r="M278" i="8" s="1"/>
  <c r="J278" i="8" l="1"/>
  <c r="F278" i="8"/>
  <c r="E278" i="8" l="1"/>
  <c r="L278" i="8"/>
  <c r="G279" i="8"/>
  <c r="M279" i="8" s="1"/>
  <c r="D279" i="8"/>
  <c r="J279" i="8" l="1"/>
  <c r="F279" i="8"/>
  <c r="E279" i="8" s="1"/>
  <c r="L279" i="8" l="1"/>
  <c r="G280" i="8"/>
  <c r="M280" i="8" s="1"/>
  <c r="D280" i="8"/>
  <c r="F280" i="8" l="1"/>
  <c r="E280" i="8" s="1"/>
  <c r="J280" i="8"/>
  <c r="L280" i="8"/>
  <c r="D281" i="8" l="1"/>
  <c r="G281" i="8"/>
  <c r="M281" i="8" s="1"/>
  <c r="J281" i="8" l="1"/>
  <c r="F281" i="8"/>
  <c r="E281" i="8" l="1"/>
  <c r="L281" i="8"/>
  <c r="G282" i="8"/>
  <c r="M282" i="8" s="1"/>
  <c r="D282" i="8"/>
  <c r="J282" i="8" l="1"/>
  <c r="F282" i="8"/>
  <c r="E282" i="8" s="1"/>
  <c r="D283" i="8" l="1"/>
  <c r="G283" i="8"/>
  <c r="M283" i="8" s="1"/>
  <c r="L282" i="8"/>
  <c r="J283" i="8" l="1"/>
  <c r="F283" i="8"/>
  <c r="E283" i="8" s="1"/>
  <c r="G284" i="8" l="1"/>
  <c r="M284" i="8" s="1"/>
  <c r="D284" i="8"/>
  <c r="L283" i="8"/>
  <c r="J284" i="8" l="1"/>
  <c r="F284" i="8"/>
  <c r="E284" i="8" s="1"/>
  <c r="L284" i="8" l="1"/>
  <c r="D285" i="8"/>
  <c r="G285" i="8"/>
  <c r="M285" i="8" s="1"/>
  <c r="F285" i="8" l="1"/>
  <c r="E285" i="8" s="1"/>
  <c r="J285" i="8"/>
  <c r="L285" i="8"/>
  <c r="G286" i="8" l="1"/>
  <c r="M286" i="8" s="1"/>
  <c r="D286" i="8"/>
  <c r="J286" i="8" l="1"/>
  <c r="F286" i="8"/>
  <c r="E286" i="8" l="1"/>
  <c r="L286" i="8"/>
  <c r="D287" i="8"/>
  <c r="G287" i="8"/>
  <c r="M287" i="8" s="1"/>
  <c r="J287" i="8" l="1"/>
  <c r="F287" i="8"/>
  <c r="E287" i="8" s="1"/>
  <c r="L287" i="8" l="1"/>
  <c r="D288" i="8"/>
  <c r="G288" i="8"/>
  <c r="M288" i="8" s="1"/>
  <c r="J288" i="8" l="1"/>
  <c r="F288" i="8"/>
  <c r="E288" i="8" l="1"/>
  <c r="L288" i="8"/>
  <c r="G289" i="8"/>
  <c r="M289" i="8" s="1"/>
  <c r="D289" i="8"/>
  <c r="F289" i="8" l="1"/>
  <c r="E289" i="8" s="1"/>
  <c r="J289" i="8"/>
  <c r="L289" i="8"/>
  <c r="G290" i="8" l="1"/>
  <c r="M290" i="8" s="1"/>
  <c r="D290" i="8"/>
  <c r="F290" i="8" l="1"/>
  <c r="J290" i="8"/>
  <c r="G291" i="8" l="1"/>
  <c r="M291" i="8" s="1"/>
  <c r="D291" i="8"/>
  <c r="E290" i="8"/>
  <c r="L290" i="8"/>
  <c r="J291" i="8" l="1"/>
  <c r="F291" i="8"/>
  <c r="E291" i="8" s="1"/>
  <c r="L291" i="8" l="1"/>
  <c r="G292" i="8"/>
  <c r="M292" i="8" s="1"/>
  <c r="D292" i="8"/>
  <c r="F292" i="8" l="1"/>
  <c r="E292" i="8" s="1"/>
  <c r="J292" i="8"/>
  <c r="L292" i="8"/>
  <c r="G293" i="8" l="1"/>
  <c r="M293" i="8" s="1"/>
  <c r="D293" i="8"/>
  <c r="J293" i="8" l="1"/>
  <c r="F293" i="8"/>
  <c r="E293" i="8" l="1"/>
  <c r="L293" i="8"/>
  <c r="D294" i="8"/>
  <c r="G294" i="8"/>
  <c r="M294" i="8" s="1"/>
  <c r="F294" i="8" l="1"/>
  <c r="E294" i="8" s="1"/>
  <c r="J294" i="8"/>
  <c r="L294" i="8" l="1"/>
  <c r="G295" i="8"/>
  <c r="M295" i="8" s="1"/>
  <c r="D295" i="8"/>
  <c r="J295" i="8" l="1"/>
  <c r="F295" i="8"/>
  <c r="E295" i="8" l="1"/>
  <c r="L295" i="8"/>
  <c r="D296" i="8"/>
  <c r="G296" i="8"/>
  <c r="M296" i="8" s="1"/>
  <c r="J296" i="8" l="1"/>
  <c r="F296" i="8"/>
  <c r="E296" i="8" s="1"/>
  <c r="D297" i="8" l="1"/>
  <c r="G297" i="8"/>
  <c r="M297" i="8" s="1"/>
  <c r="L296" i="8"/>
  <c r="J297" i="8" l="1"/>
  <c r="F297" i="8"/>
  <c r="E297" i="8" s="1"/>
  <c r="D298" i="8" l="1"/>
  <c r="G298" i="8"/>
  <c r="M298" i="8" s="1"/>
  <c r="L297" i="8"/>
  <c r="J298" i="8" l="1"/>
  <c r="F298" i="8"/>
  <c r="E298" i="8" s="1"/>
  <c r="G299" i="8" l="1"/>
  <c r="M299" i="8" s="1"/>
  <c r="D299" i="8"/>
  <c r="L298" i="8"/>
  <c r="J299" i="8" l="1"/>
  <c r="F299" i="8"/>
  <c r="E299" i="8" s="1"/>
  <c r="L299" i="8" l="1"/>
  <c r="D300" i="8"/>
  <c r="G300" i="8"/>
  <c r="M300" i="8" s="1"/>
  <c r="J300" i="8" l="1"/>
  <c r="F300" i="8"/>
  <c r="E300" i="8" s="1"/>
  <c r="L300" i="8" l="1"/>
  <c r="G301" i="8"/>
  <c r="M301" i="8" s="1"/>
  <c r="D301" i="8"/>
  <c r="J301" i="8" l="1"/>
  <c r="F301" i="8"/>
  <c r="E301" i="8" s="1"/>
  <c r="L301" i="8" l="1"/>
  <c r="D302" i="8"/>
  <c r="G302" i="8"/>
  <c r="M302" i="8" s="1"/>
  <c r="F302" i="8" l="1"/>
  <c r="J302" i="8"/>
  <c r="G303" i="8" l="1"/>
  <c r="M303" i="8" s="1"/>
  <c r="D303" i="8"/>
  <c r="E302" i="8"/>
  <c r="L302" i="8"/>
  <c r="J303" i="8" l="1"/>
  <c r="F303" i="8"/>
  <c r="E303" i="8" s="1"/>
  <c r="L303" i="8" l="1"/>
  <c r="G304" i="8"/>
  <c r="M304" i="8" s="1"/>
  <c r="D304" i="8"/>
  <c r="J304" i="8" l="1"/>
  <c r="F304" i="8"/>
  <c r="E304" i="8" s="1"/>
  <c r="L304" i="8" l="1"/>
  <c r="D305" i="8"/>
  <c r="G305" i="8"/>
  <c r="M305" i="8" s="1"/>
  <c r="J305" i="8" l="1"/>
  <c r="F305" i="8"/>
  <c r="E305" i="8" s="1"/>
  <c r="L305" i="8" l="1"/>
  <c r="G306" i="8"/>
  <c r="M306" i="8" s="1"/>
  <c r="D306" i="8"/>
  <c r="J306" i="8" l="1"/>
  <c r="F306" i="8"/>
  <c r="E306" i="8" l="1"/>
  <c r="L306" i="8"/>
  <c r="D307" i="8"/>
  <c r="G307" i="8"/>
  <c r="M307" i="8" s="1"/>
  <c r="J307" i="8" l="1"/>
  <c r="F307" i="8"/>
  <c r="E307" i="8" s="1"/>
  <c r="G308" i="8" l="1"/>
  <c r="M308" i="8" s="1"/>
  <c r="D308" i="8"/>
  <c r="L307" i="8"/>
  <c r="F308" i="8" l="1"/>
  <c r="E308" i="8" s="1"/>
  <c r="J308" i="8"/>
  <c r="L308" i="8"/>
  <c r="G309" i="8" l="1"/>
  <c r="M309" i="8" s="1"/>
  <c r="D309" i="8"/>
  <c r="F309" i="8" l="1"/>
  <c r="J309" i="8"/>
  <c r="D310" i="8" l="1"/>
  <c r="G310" i="8"/>
  <c r="M310" i="8" s="1"/>
  <c r="E309" i="8"/>
  <c r="L309" i="8"/>
  <c r="F310" i="8" l="1"/>
  <c r="E310" i="8" s="1"/>
  <c r="J310" i="8"/>
  <c r="D311" i="8" l="1"/>
  <c r="G311" i="8"/>
  <c r="M311" i="8" s="1"/>
  <c r="L310" i="8"/>
  <c r="J311" i="8" l="1"/>
  <c r="F311" i="8"/>
  <c r="E311" i="8" s="1"/>
  <c r="D312" i="8" l="1"/>
  <c r="G312" i="8"/>
  <c r="M312" i="8" s="1"/>
  <c r="L311" i="8"/>
  <c r="J312" i="8" l="1"/>
  <c r="F312" i="8"/>
  <c r="E312" i="8" s="1"/>
  <c r="D313" i="8" l="1"/>
  <c r="G313" i="8"/>
  <c r="M313" i="8" s="1"/>
  <c r="L312" i="8"/>
  <c r="F313" i="8" l="1"/>
  <c r="E313" i="8" s="1"/>
  <c r="J313" i="8"/>
  <c r="D314" i="8" l="1"/>
  <c r="G314" i="8"/>
  <c r="M314" i="8" s="1"/>
  <c r="L313" i="8"/>
  <c r="F314" i="8" l="1"/>
  <c r="E314" i="8" s="1"/>
  <c r="J314" i="8"/>
  <c r="G315" i="8" l="1"/>
  <c r="M315" i="8" s="1"/>
  <c r="D315" i="8"/>
  <c r="L314" i="8"/>
  <c r="F315" i="8" l="1"/>
  <c r="E315" i="8" s="1"/>
  <c r="J315" i="8"/>
  <c r="L315" i="8"/>
  <c r="G316" i="8" l="1"/>
  <c r="M316" i="8" s="1"/>
  <c r="D316" i="8"/>
  <c r="F316" i="8" l="1"/>
  <c r="J316" i="8"/>
  <c r="G317" i="8" l="1"/>
  <c r="M317" i="8" s="1"/>
  <c r="D317" i="8"/>
  <c r="E316" i="8"/>
  <c r="L316" i="8"/>
  <c r="F317" i="8" l="1"/>
  <c r="E317" i="8" s="1"/>
  <c r="J317" i="8"/>
  <c r="L317" i="8"/>
  <c r="G318" i="8" l="1"/>
  <c r="M318" i="8" s="1"/>
  <c r="D318" i="8"/>
  <c r="J318" i="8" l="1"/>
  <c r="F318" i="8"/>
  <c r="E318" i="8" l="1"/>
  <c r="L318" i="8"/>
  <c r="D319" i="8"/>
  <c r="G319" i="8"/>
  <c r="M319" i="8" s="1"/>
  <c r="J319" i="8" l="1"/>
  <c r="F319" i="8"/>
  <c r="E319" i="8" s="1"/>
  <c r="L319" i="8"/>
  <c r="D320" i="8" l="1"/>
  <c r="G320" i="8"/>
  <c r="M320" i="8" s="1"/>
  <c r="F320" i="8" l="1"/>
  <c r="J320" i="8"/>
  <c r="G321" i="8" l="1"/>
  <c r="M321" i="8" s="1"/>
  <c r="D321" i="8"/>
  <c r="E320" i="8"/>
  <c r="L320" i="8"/>
  <c r="F321" i="8" l="1"/>
  <c r="E321" i="8" s="1"/>
  <c r="J321" i="8"/>
  <c r="L321" i="8"/>
  <c r="D322" i="8" l="1"/>
  <c r="G322" i="8"/>
  <c r="M322" i="8" s="1"/>
  <c r="J322" i="8" l="1"/>
  <c r="F322" i="8"/>
  <c r="E322" i="8" l="1"/>
  <c r="L322" i="8"/>
  <c r="D323" i="8"/>
  <c r="G323" i="8"/>
  <c r="M323" i="8" s="1"/>
  <c r="F323" i="8" l="1"/>
  <c r="E323" i="8" s="1"/>
  <c r="J323" i="8"/>
  <c r="L323" i="8"/>
  <c r="D324" i="8" l="1"/>
  <c r="G324" i="8"/>
  <c r="M324" i="8" s="1"/>
  <c r="F324" i="8" l="1"/>
  <c r="J324" i="8"/>
  <c r="D325" i="8" l="1"/>
  <c r="G325" i="8"/>
  <c r="M325" i="8" s="1"/>
  <c r="E324" i="8"/>
  <c r="L324" i="8"/>
  <c r="F325" i="8" l="1"/>
  <c r="E325" i="8" s="1"/>
  <c r="J325" i="8"/>
  <c r="D326" i="8" l="1"/>
  <c r="G326" i="8"/>
  <c r="M326" i="8" s="1"/>
  <c r="L325" i="8"/>
  <c r="F326" i="8" l="1"/>
  <c r="E326" i="8" s="1"/>
  <c r="J326" i="8"/>
  <c r="G327" i="8" l="1"/>
  <c r="M327" i="8" s="1"/>
  <c r="D327" i="8"/>
  <c r="L326" i="8"/>
  <c r="F327" i="8" l="1"/>
  <c r="E327" i="8" s="1"/>
  <c r="J327" i="8"/>
  <c r="L327" i="8"/>
  <c r="G328" i="8" l="1"/>
  <c r="M328" i="8" s="1"/>
  <c r="D328" i="8"/>
  <c r="J328" i="8" l="1"/>
  <c r="F328" i="8"/>
  <c r="E328" i="8" l="1"/>
  <c r="L328" i="8"/>
  <c r="G329" i="8"/>
  <c r="M329" i="8" s="1"/>
  <c r="D329" i="8"/>
  <c r="F329" i="8" l="1"/>
  <c r="E329" i="8" s="1"/>
  <c r="J329" i="8"/>
  <c r="L329" i="8"/>
  <c r="G330" i="8" l="1"/>
  <c r="M330" i="8" s="1"/>
  <c r="D330" i="8"/>
  <c r="F330" i="8" l="1"/>
  <c r="J330" i="8"/>
  <c r="D331" i="8" l="1"/>
  <c r="G331" i="8"/>
  <c r="M331" i="8" s="1"/>
  <c r="E330" i="8"/>
  <c r="L330" i="8"/>
  <c r="F331" i="8" l="1"/>
  <c r="E331" i="8" s="1"/>
  <c r="J331" i="8"/>
  <c r="G332" i="8" l="1"/>
  <c r="M332" i="8" s="1"/>
  <c r="D332" i="8"/>
  <c r="L331" i="8"/>
  <c r="F332" i="8" l="1"/>
  <c r="E332" i="8" s="1"/>
  <c r="J332" i="8"/>
  <c r="L332" i="8"/>
  <c r="D333" i="8" l="1"/>
  <c r="G333" i="8"/>
  <c r="M333" i="8" s="1"/>
  <c r="J333" i="8" l="1"/>
  <c r="F333" i="8"/>
  <c r="E333" i="8" l="1"/>
  <c r="L333" i="8"/>
  <c r="G334" i="8"/>
  <c r="M334" i="8" s="1"/>
  <c r="D334" i="8"/>
  <c r="J334" i="8" l="1"/>
  <c r="F334" i="8"/>
  <c r="E334" i="8" s="1"/>
  <c r="L334" i="8" l="1"/>
  <c r="G335" i="8"/>
  <c r="M335" i="8" s="1"/>
  <c r="D335" i="8"/>
  <c r="F335" i="8" l="1"/>
  <c r="E335" i="8" s="1"/>
  <c r="J335" i="8"/>
  <c r="L335" i="8"/>
  <c r="D336" i="8" l="1"/>
  <c r="G336" i="8"/>
  <c r="M336" i="8" s="1"/>
  <c r="F336" i="8" l="1"/>
  <c r="J336" i="8"/>
  <c r="D337" i="8" l="1"/>
  <c r="G337" i="8"/>
  <c r="M337" i="8" s="1"/>
  <c r="E336" i="8"/>
  <c r="L336" i="8"/>
  <c r="F337" i="8" l="1"/>
  <c r="E337" i="8" s="1"/>
  <c r="J337" i="8"/>
  <c r="D338" i="8" l="1"/>
  <c r="G338" i="8"/>
  <c r="M338" i="8" s="1"/>
  <c r="L337" i="8"/>
  <c r="J338" i="8" l="1"/>
  <c r="F338" i="8"/>
  <c r="E338" i="8" s="1"/>
  <c r="G339" i="8" l="1"/>
  <c r="M339" i="8" s="1"/>
  <c r="D339" i="8"/>
  <c r="L338" i="8"/>
  <c r="F339" i="8" l="1"/>
  <c r="E339" i="8" s="1"/>
  <c r="J339" i="8"/>
  <c r="L339" i="8" l="1"/>
  <c r="D340" i="8"/>
  <c r="G340" i="8"/>
  <c r="M340" i="8" s="1"/>
  <c r="J340" i="8" l="1"/>
  <c r="F340" i="8"/>
  <c r="E340" i="8" l="1"/>
  <c r="L340" i="8"/>
  <c r="D341" i="8"/>
  <c r="G341" i="8"/>
  <c r="M341" i="8" s="1"/>
  <c r="J341" i="8" l="1"/>
  <c r="F341" i="8"/>
  <c r="E341" i="8" s="1"/>
  <c r="D342" i="8" l="1"/>
  <c r="G342" i="8"/>
  <c r="M342" i="8" s="1"/>
  <c r="L341" i="8"/>
  <c r="J342" i="8" l="1"/>
  <c r="F342" i="8"/>
  <c r="E342" i="8" s="1"/>
  <c r="G343" i="8" l="1"/>
  <c r="M343" i="8" s="1"/>
  <c r="D343" i="8"/>
  <c r="L342" i="8"/>
  <c r="J343" i="8" l="1"/>
  <c r="F343" i="8"/>
  <c r="E343" i="8" s="1"/>
  <c r="L343" i="8" l="1"/>
  <c r="D344" i="8"/>
  <c r="G344" i="8"/>
  <c r="M344" i="8" s="1"/>
  <c r="J344" i="8" l="1"/>
  <c r="F344" i="8"/>
  <c r="E344" i="8" s="1"/>
  <c r="L344" i="8" l="1"/>
  <c r="D345" i="8"/>
  <c r="G345" i="8"/>
  <c r="M345" i="8" s="1"/>
  <c r="F345" i="8" l="1"/>
  <c r="E345" i="8" s="1"/>
  <c r="J345" i="8"/>
  <c r="L345" i="8"/>
  <c r="G346" i="8" l="1"/>
  <c r="M346" i="8" s="1"/>
  <c r="D346" i="8"/>
  <c r="F346" i="8" l="1"/>
  <c r="J346" i="8"/>
  <c r="D347" i="8" l="1"/>
  <c r="G347" i="8"/>
  <c r="M347" i="8" s="1"/>
  <c r="E346" i="8"/>
  <c r="L346" i="8"/>
  <c r="J347" i="8" l="1"/>
  <c r="F347" i="8"/>
  <c r="E347" i="8" s="1"/>
  <c r="D348" i="8" l="1"/>
  <c r="G348" i="8"/>
  <c r="M348" i="8" s="1"/>
  <c r="L347" i="8"/>
  <c r="F348" i="8" l="1"/>
  <c r="E348" i="8" s="1"/>
  <c r="J348" i="8"/>
  <c r="G349" i="8" l="1"/>
  <c r="M349" i="8" s="1"/>
  <c r="D349" i="8"/>
  <c r="L348" i="8"/>
  <c r="J349" i="8" l="1"/>
  <c r="F349" i="8"/>
  <c r="E349" i="8" s="1"/>
  <c r="L349" i="8" l="1"/>
  <c r="G350" i="8"/>
  <c r="M350" i="8" s="1"/>
  <c r="D350" i="8"/>
  <c r="J350" i="8" l="1"/>
  <c r="F350" i="8"/>
  <c r="E350" i="8" l="1"/>
  <c r="L350" i="8"/>
  <c r="D351" i="8"/>
  <c r="G351" i="8"/>
  <c r="M351" i="8" s="1"/>
  <c r="J351" i="8" l="1"/>
  <c r="F351" i="8"/>
  <c r="E351" i="8" s="1"/>
  <c r="L351" i="8" l="1"/>
  <c r="D352" i="8"/>
  <c r="G352" i="8"/>
  <c r="M352" i="8" s="1"/>
  <c r="F352" i="8" l="1"/>
  <c r="E352" i="8" s="1"/>
  <c r="J352" i="8"/>
  <c r="L352" i="8"/>
  <c r="D353" i="8" l="1"/>
  <c r="G353" i="8"/>
  <c r="M353" i="8" s="1"/>
  <c r="F353" i="8" l="1"/>
  <c r="J353" i="8"/>
  <c r="G354" i="8" l="1"/>
  <c r="M354" i="8" s="1"/>
  <c r="D354" i="8"/>
  <c r="E353" i="8"/>
  <c r="L353" i="8"/>
  <c r="J354" i="8" l="1"/>
  <c r="F354" i="8"/>
  <c r="E354" i="8" s="1"/>
  <c r="L354" i="8" l="1"/>
  <c r="D355" i="8"/>
  <c r="G355" i="8"/>
  <c r="M355" i="8" s="1"/>
  <c r="F355" i="8" l="1"/>
  <c r="E355" i="8" s="1"/>
  <c r="J355" i="8"/>
  <c r="L355" i="8" l="1"/>
  <c r="G356" i="8"/>
  <c r="M356" i="8" s="1"/>
  <c r="D356" i="8"/>
  <c r="J356" i="8" l="1"/>
  <c r="F356" i="8"/>
  <c r="E356" i="8" l="1"/>
  <c r="L356" i="8"/>
  <c r="G357" i="8"/>
  <c r="M357" i="8" s="1"/>
  <c r="D357" i="8"/>
  <c r="F357" i="8" l="1"/>
  <c r="E357" i="8" s="1"/>
  <c r="J357" i="8"/>
  <c r="G358" i="8" l="1"/>
  <c r="M358" i="8" s="1"/>
  <c r="D358" i="8"/>
  <c r="L357" i="8"/>
  <c r="J358" i="8" l="1"/>
  <c r="F358" i="8"/>
  <c r="E358" i="8" s="1"/>
  <c r="L358" i="8" l="1"/>
  <c r="D359" i="8"/>
  <c r="G359" i="8"/>
  <c r="M359" i="8" s="1"/>
  <c r="F359" i="8" l="1"/>
  <c r="E359" i="8" s="1"/>
  <c r="J359" i="8"/>
  <c r="L359" i="8"/>
  <c r="G360" i="8" l="1"/>
  <c r="M360" i="8" s="1"/>
  <c r="D360" i="8"/>
  <c r="F360" i="8" l="1"/>
  <c r="J360" i="8"/>
  <c r="D361" i="8" l="1"/>
  <c r="G361" i="8"/>
  <c r="M361" i="8" s="1"/>
  <c r="E360" i="8"/>
  <c r="L360" i="8"/>
  <c r="F361" i="8" l="1"/>
  <c r="E361" i="8" s="1"/>
  <c r="J361" i="8"/>
  <c r="D362" i="8" l="1"/>
  <c r="G362" i="8"/>
  <c r="M362" i="8" s="1"/>
  <c r="L361" i="8"/>
  <c r="F362" i="8" l="1"/>
  <c r="E362" i="8" s="1"/>
  <c r="J362" i="8"/>
  <c r="G363" i="8" l="1"/>
  <c r="M363" i="8" s="1"/>
  <c r="D363" i="8"/>
  <c r="L362" i="8"/>
  <c r="F363" i="8" l="1"/>
  <c r="E363" i="8" s="1"/>
  <c r="J363" i="8"/>
  <c r="L363" i="8" l="1"/>
  <c r="D364" i="8"/>
  <c r="G364" i="8"/>
  <c r="M364" i="8" s="1"/>
  <c r="F364" i="8" l="1"/>
  <c r="J364" i="8"/>
  <c r="G365" i="8" l="1"/>
  <c r="M365" i="8" s="1"/>
  <c r="D365" i="8"/>
  <c r="E364" i="8"/>
  <c r="L364" i="8"/>
  <c r="J365" i="8" l="1"/>
  <c r="F365" i="8"/>
  <c r="E365" i="8" s="1"/>
  <c r="G366" i="8" l="1"/>
  <c r="M366" i="8" s="1"/>
  <c r="D366" i="8"/>
  <c r="L365" i="8"/>
  <c r="J366" i="8" l="1"/>
  <c r="F366" i="8"/>
  <c r="E366" i="8" s="1"/>
  <c r="D367" i="8" l="1"/>
  <c r="G367" i="8"/>
  <c r="M367" i="8" s="1"/>
  <c r="L366" i="8"/>
  <c r="J367" i="8" l="1"/>
  <c r="F367" i="8"/>
  <c r="E367" i="8" s="1"/>
  <c r="D368" i="8" l="1"/>
  <c r="G368" i="8"/>
  <c r="M368" i="8" s="1"/>
  <c r="L367" i="8"/>
  <c r="F368" i="8" l="1"/>
  <c r="E368" i="8" s="1"/>
  <c r="J368" i="8"/>
  <c r="D369" i="8" l="1"/>
  <c r="G369" i="8"/>
  <c r="M369" i="8" s="1"/>
  <c r="L368" i="8"/>
  <c r="F369" i="8" l="1"/>
  <c r="E369" i="8" s="1"/>
  <c r="J369" i="8"/>
  <c r="G370" i="8" l="1"/>
  <c r="M370" i="8" s="1"/>
  <c r="D370" i="8"/>
  <c r="L369" i="8"/>
  <c r="J370" i="8" l="1"/>
  <c r="F370" i="8"/>
  <c r="E370" i="8" s="1"/>
  <c r="D371" i="8" l="1"/>
  <c r="G371" i="8"/>
  <c r="M371" i="8" s="1"/>
  <c r="L370" i="8"/>
  <c r="F371" i="8" l="1"/>
  <c r="E371" i="8" s="1"/>
  <c r="J371" i="8"/>
  <c r="D372" i="8" l="1"/>
  <c r="G372" i="8"/>
  <c r="M372" i="8" s="1"/>
  <c r="L371" i="8"/>
  <c r="F372" i="8" l="1"/>
  <c r="E372" i="8" s="1"/>
  <c r="J372" i="8"/>
  <c r="G373" i="8" l="1"/>
  <c r="M373" i="8" s="1"/>
  <c r="M6" i="8" s="1"/>
  <c r="D373" i="8"/>
  <c r="L372" i="8"/>
  <c r="J373" i="8" l="1"/>
  <c r="D4" i="8" s="1"/>
  <c r="D5" i="8" s="1"/>
  <c r="F373" i="8"/>
  <c r="E373" i="8" s="1"/>
  <c r="E374" i="8" s="1"/>
  <c r="M11" i="8" s="1"/>
  <c r="L373" i="8" l="1"/>
  <c r="D11" i="8" l="1"/>
  <c r="M8" i="8"/>
  <c r="M12" i="8" s="1"/>
  <c r="M9" i="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<sst xmlns="http://schemas.openxmlformats.org/spreadsheetml/2006/main" count="157" uniqueCount="71">
  <si>
    <t>Kwota kredytu</t>
  </si>
  <si>
    <t>wysokość raty</t>
  </si>
  <si>
    <t>okres kredytowania (lata)</t>
  </si>
  <si>
    <t>okres kredytowania (miesiace)</t>
  </si>
  <si>
    <t>Oprocentowanie</t>
  </si>
  <si>
    <t>nadpłata</t>
  </si>
  <si>
    <t>data płatności</t>
  </si>
  <si>
    <t>miesięczna rata</t>
  </si>
  <si>
    <t>odsetki</t>
  </si>
  <si>
    <t>kapitał</t>
  </si>
  <si>
    <t>saldo końcowe</t>
  </si>
  <si>
    <t>saldo początkowe</t>
  </si>
  <si>
    <t>l.p. miesięcy</t>
  </si>
  <si>
    <t>odsetki narastająco</t>
  </si>
  <si>
    <t>kapitał narastająco</t>
  </si>
  <si>
    <t>kwota kredytu</t>
  </si>
  <si>
    <t>koszt odsetek po nadpłatach</t>
  </si>
  <si>
    <t>koszt odsetek pierwotny</t>
  </si>
  <si>
    <t>oszczędności z nadpłat</t>
  </si>
  <si>
    <t>nadpłata plus różnica</t>
  </si>
  <si>
    <t>SUMA NADPŁAT:</t>
  </si>
  <si>
    <t>suma nadpłat</t>
  </si>
  <si>
    <t>koszt odsetek</t>
  </si>
  <si>
    <t>ile to mc-y?</t>
  </si>
  <si>
    <t>koszt odsetek początkowy</t>
  </si>
  <si>
    <t>1) Możesz edytować wszystkie "granatowe" pola w każdym akruszu, domyślnie wartości wyjściowe kopiują się z pierwszej zakładki.</t>
  </si>
  <si>
    <t>3) Wpisz planowane nadpłaty, domyślnie kopiują się one do kolejnych zakładek, możesz je edytować dowolnie w każdej zakładce, ALE pamietaj, że tracisz wpisane tam formuły.</t>
  </si>
  <si>
    <t>2) Przepisz ręcznie (ten początkowy) koszt odsetek (w to miejsce) od niego liczone są oszczędności i różnice oprocentowania</t>
  </si>
  <si>
    <t>1) Wpisz aktualną kwotę kredytu pozostałą do spłaty</t>
  </si>
  <si>
    <t>opłata aneks PKO BP, BNP</t>
  </si>
  <si>
    <t xml:space="preserve"> ile mc-y do końca?</t>
  </si>
  <si>
    <t>data końca kredytu (dd.mm.rrrr)</t>
  </si>
  <si>
    <t>3) Wpisz ile miesięcy pozostało do końca spłaty (możesz to obliczyć wpisując liczbę lat lub datę końca)</t>
  </si>
  <si>
    <t>prowizja za nadpłatę</t>
  </si>
  <si>
    <t>opłata za aneks</t>
  </si>
  <si>
    <t>saldo końcowe po nadpłacie</t>
  </si>
  <si>
    <t>kredyt</t>
  </si>
  <si>
    <t>pozostało</t>
  </si>
  <si>
    <t>czas skrócenia</t>
  </si>
  <si>
    <t>Całkowity Koszt Kredytu</t>
  </si>
  <si>
    <t>wysokość raty równej</t>
  </si>
  <si>
    <t>* Twoja rata kredytu może się nieco różnić od podanej powyżej, m. in. w związaku z opłatami okołokredytowymi, które nie są uwzględnione w tym kalkulatorze.</t>
  </si>
  <si>
    <t>** Jeśli kalkulator NIE liczy poprawnie, prawdopodobnie korzystasz z darmowego pakietu typu Open Office, Libre (a nie Microsoft Excel®), Co zrobić? Otwórz plik kalulatora w darmowych formularzach Google i wszystko zadziała prawidłowo</t>
  </si>
  <si>
    <t>SKRACANIE OKRESU KREDYTOWANIA r. równe</t>
  </si>
  <si>
    <t>ZMNIEJSZANIE RATY r. równe</t>
  </si>
  <si>
    <t>STRATEGIA MIX raty równe</t>
  </si>
  <si>
    <t>wysokość pierwszej raty</t>
  </si>
  <si>
    <t>wysokość pierwszej raty malejącej</t>
  </si>
  <si>
    <t>SKRACANIE OKRESU KREDYTOWANIA r. malejące</t>
  </si>
  <si>
    <t>Całkowity koszt kredytu</t>
  </si>
  <si>
    <t>2) Wpisz swoje aktualne oprocetnowanie kredytu (czyli stawka referencyjna, np. WIBOR, WIRON + marża)</t>
  </si>
  <si>
    <t>okres inwestycji (lata)</t>
  </si>
  <si>
    <t>Kapitalizacja</t>
  </si>
  <si>
    <t>Kwota inwesycji</t>
  </si>
  <si>
    <t>Stopa zwrotu</t>
  </si>
  <si>
    <t>Zysk brutto (przed podatkiem)</t>
  </si>
  <si>
    <t>Wartość Końcowa netto (po odjęciu podatku)</t>
  </si>
  <si>
    <t>Roczna</t>
  </si>
  <si>
    <t>Kwartalna</t>
  </si>
  <si>
    <t>Miesięczna</t>
  </si>
  <si>
    <t>KALKULATOR SYSTEMATYCZNEGO OSZCZĘDZANIA</t>
  </si>
  <si>
    <t xml:space="preserve">KALKULATOR INWESTYCJI JEDNORAZOWEJ </t>
  </si>
  <si>
    <t>Kwota inwesycji do miesiąc</t>
  </si>
  <si>
    <t>Roczna stopa zwrotu</t>
  </si>
  <si>
    <t>miesiąc</t>
  </si>
  <si>
    <t>Kapitalizacja miesięczna</t>
  </si>
  <si>
    <t>podatek</t>
  </si>
  <si>
    <t>Na koncie</t>
  </si>
  <si>
    <t>zysk netto</t>
  </si>
  <si>
    <t>okres inwestycji (miesiące)</t>
  </si>
  <si>
    <t>Suma wpłaconego kapitału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</si>
</sst>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zł&quot;_);[Red]\(#,##0.00\ &quot;zł&quot;\)"/>
    <numFmt numFmtId="44" formatCode="_ * #,##0.00_)\ &quot;zł&quot;_ ;_ * \(#,##0.00\)\ &quot;zł&quot;_ ;_ * &quot;-&quot;??_)\ &quot;zł&quot;_ ;_ @_ "/>
    <numFmt numFmtId="164" formatCode="#,##0.00\ &quot;zł&quot;"/>
  </numFmts>
  <fonts count="6" x14ac:knownFonts="1">
    <font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2"/>
      <color rgb="FF91753B"/>
      <name val="Calibri"/>
      <family val="2"/>
      <scheme val="minor"/>
    </font>
    <font>
      <sz val="12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  <font>
      <sz val="12"/>
      <color rgb="FF303345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033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1753B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0" borderId="0" xfId="0" applyProtection="1">
      <protection hidden="1"/>
    </xf>
    <xf numFmtId="0" fontId="0" fillId="3" borderId="0" xfId="0" applyFill="1" applyAlignment="1" applyProtection="1">
      <alignment horizontal="left"/>
      <protection hidden="1"/>
    </xf>
    <xf numFmtId="0" fontId="0" fillId="3" borderId="0" xfId="0" applyFill="1" applyProtection="1">
      <protection hidden="1"/>
    </xf>
    <xf numFmtId="8" fontId="1" fillId="2" borderId="0" xfId="0" applyNumberFormat="1" applyFont="1" applyFill="1" applyAlignment="1" applyProtection="1">
      <alignment horizontal="center" vertical="center"/>
      <protection hidden="1"/>
    </xf>
    <xf numFmtId="10" fontId="1" fillId="2" borderId="0" xfId="0" applyNumberFormat="1" applyFont="1" applyFill="1" applyAlignment="1" applyProtection="1">
      <alignment horizontal="center" vertical="center"/>
      <protection locked="0"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1" xfId="0" applyNumberForma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8" fontId="0" fillId="0" borderId="1" xfId="0" applyNumberFormat="1" applyBorder="1" applyAlignment="1" applyProtection="1">
      <alignment horizontal="center" vertical="center"/>
      <protection hidden="1"/>
    </xf>
    <xf numFmtId="164" fontId="2" fillId="0" borderId="1" xfId="0" applyNumberFormat="1" applyFont="1" applyBorder="1" applyAlignment="1" applyProtection="1">
      <alignment horizontal="center" vertical="center"/>
      <protection hidden="1"/>
    </xf>
    <xf numFmtId="8" fontId="1" fillId="5" borderId="1" xfId="0" applyNumberFormat="1" applyFont="1" applyFill="1" applyBorder="1" applyAlignment="1" applyProtection="1">
      <alignment horizontal="center" vertical="center"/>
      <protection hidden="1"/>
    </xf>
    <xf numFmtId="164" fontId="0" fillId="0" borderId="1" xfId="0" applyNumberFormat="1" applyBorder="1" applyAlignment="1" applyProtection="1">
      <alignment horizontal="center"/>
      <protection hidden="1"/>
    </xf>
    <xf numFmtId="164" fontId="1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8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64" fontId="1" fillId="2" borderId="1" xfId="0" applyNumberFormat="1" applyFont="1" applyFill="1" applyBorder="1" applyAlignment="1" applyProtection="1">
      <alignment horizontal="center" vertical="center"/>
      <protection locked="0" hidden="1"/>
    </xf>
    <xf numFmtId="10" fontId="1" fillId="2" borderId="1" xfId="0" applyNumberFormat="1" applyFont="1" applyFill="1" applyBorder="1" applyAlignment="1" applyProtection="1">
      <alignment horizontal="center" vertical="center"/>
      <protection locked="0" hidden="1"/>
    </xf>
    <xf numFmtId="14" fontId="1" fillId="2" borderId="0" xfId="0" applyNumberFormat="1" applyFont="1" applyFill="1" applyAlignment="1" applyProtection="1">
      <alignment horizontal="center" vertical="center"/>
      <protection locked="0" hidden="1"/>
    </xf>
    <xf numFmtId="0" fontId="1" fillId="2" borderId="1" xfId="0" applyFont="1" applyFill="1" applyBorder="1" applyAlignment="1" applyProtection="1">
      <alignment horizontal="center" vertical="center"/>
      <protection locked="0" hidden="1"/>
    </xf>
    <xf numFmtId="8" fontId="1" fillId="2" borderId="0" xfId="0" applyNumberFormat="1" applyFont="1" applyFill="1" applyAlignment="1" applyProtection="1">
      <alignment horizontal="center" vertical="center"/>
      <protection locked="0" hidden="1"/>
    </xf>
    <xf numFmtId="8" fontId="0" fillId="0" borderId="1" xfId="0" applyNumberFormat="1" applyBorder="1" applyAlignment="1" applyProtection="1">
      <alignment horizontal="center"/>
      <protection hidden="1"/>
    </xf>
    <xf numFmtId="0" fontId="0" fillId="4" borderId="0" xfId="0" applyFill="1" applyAlignment="1" applyProtection="1">
      <alignment vertical="center"/>
      <protection hidden="1"/>
    </xf>
    <xf numFmtId="0" fontId="0" fillId="4" borderId="0" xfId="0" applyFill="1" applyProtection="1">
      <protection hidden="1"/>
    </xf>
    <xf numFmtId="0" fontId="1" fillId="5" borderId="1" xfId="0" applyFont="1" applyFill="1" applyBorder="1" applyAlignment="1" applyProtection="1">
      <alignment horizontal="center" vertical="center"/>
      <protection hidden="1"/>
    </xf>
    <xf numFmtId="14" fontId="1" fillId="0" borderId="0" xfId="0" applyNumberFormat="1" applyFont="1" applyProtection="1">
      <protection hidden="1"/>
    </xf>
    <xf numFmtId="164" fontId="1" fillId="2" borderId="3" xfId="0" applyNumberFormat="1" applyFont="1" applyFill="1" applyBorder="1" applyAlignment="1" applyProtection="1">
      <alignment horizontal="center" vertical="center"/>
      <protection locked="0" hidden="1"/>
    </xf>
    <xf numFmtId="10" fontId="1" fillId="2" borderId="3" xfId="0" applyNumberFormat="1" applyFont="1" applyFill="1" applyBorder="1" applyAlignment="1" applyProtection="1">
      <alignment horizontal="center" vertical="center"/>
      <protection locked="0" hidden="1"/>
    </xf>
    <xf numFmtId="0" fontId="1" fillId="2" borderId="3" xfId="0" applyFont="1" applyFill="1" applyBorder="1" applyAlignment="1" applyProtection="1">
      <alignment horizontal="center" vertical="center"/>
      <protection locked="0" hidden="1"/>
    </xf>
    <xf numFmtId="8" fontId="1" fillId="5" borderId="3" xfId="0" applyNumberFormat="1" applyFont="1" applyFill="1" applyBorder="1" applyAlignment="1" applyProtection="1">
      <alignment horizontal="center" vertical="center"/>
      <protection hidden="1"/>
    </xf>
    <xf numFmtId="10" fontId="0" fillId="0" borderId="0" xfId="0" applyNumberFormat="1" applyAlignment="1" applyProtection="1">
      <alignment horizontal="center" vertical="center"/>
      <protection hidden="1"/>
    </xf>
    <xf numFmtId="14" fontId="3" fillId="0" borderId="0" xfId="0" applyNumberFormat="1" applyFont="1" applyAlignment="1" applyProtection="1">
      <alignment horizontal="center" vertical="center"/>
      <protection hidden="1"/>
    </xf>
    <xf numFmtId="0" fontId="3" fillId="4" borderId="3" xfId="0" applyFont="1" applyFill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 vertical="center"/>
      <protection hidden="1"/>
    </xf>
    <xf numFmtId="164" fontId="3" fillId="4" borderId="3" xfId="0" applyNumberFormat="1" applyFont="1" applyFill="1" applyBorder="1" applyAlignment="1" applyProtection="1">
      <alignment horizontal="center" vertical="center"/>
      <protection hidden="1"/>
    </xf>
    <xf numFmtId="0" fontId="5" fillId="4" borderId="0" xfId="0" applyFont="1" applyFill="1" applyProtection="1">
      <protection hidden="1"/>
    </xf>
    <xf numFmtId="8" fontId="0" fillId="0" borderId="0" xfId="0" applyNumberFormat="1" applyAlignment="1" applyProtection="1">
      <alignment horizontal="center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164" fontId="1" fillId="3" borderId="0" xfId="0" applyNumberFormat="1" applyFont="1" applyFill="1" applyAlignment="1" applyProtection="1">
      <alignment horizontal="center" vertical="center"/>
      <protection locked="0" hidden="1"/>
    </xf>
    <xf numFmtId="0" fontId="0" fillId="3" borderId="0" xfId="0" applyFill="1" applyAlignment="1" applyProtection="1">
      <alignment vertical="center"/>
      <protection hidden="1"/>
    </xf>
    <xf numFmtId="8" fontId="0" fillId="0" borderId="0" xfId="0" applyNumberForma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1" fillId="5" borderId="0" xfId="0" applyFont="1" applyFill="1" applyAlignment="1" applyProtection="1">
      <alignment horizontal="center" vertical="center" wrapText="1"/>
      <protection hidden="1"/>
    </xf>
    <xf numFmtId="44" fontId="1" fillId="5" borderId="0" xfId="0" applyNumberFormat="1" applyFont="1" applyFill="1" applyAlignment="1" applyProtection="1">
      <alignment horizontal="center" vertical="center" wrapText="1"/>
      <protection hidden="1"/>
    </xf>
    <xf numFmtId="164" fontId="1" fillId="5" borderId="0" xfId="0" applyNumberFormat="1" applyFont="1" applyFill="1" applyAlignment="1" applyProtection="1">
      <alignment horizontal="center" vertical="center" wrapText="1"/>
      <protection hidden="1"/>
    </xf>
    <xf numFmtId="164" fontId="1" fillId="0" borderId="0" xfId="0" applyNumberFormat="1" applyFont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/>
    </xf>
    <xf numFmtId="164" fontId="1" fillId="2" borderId="0" xfId="0" applyNumberFormat="1" applyFont="1" applyFill="1" applyAlignment="1" applyProtection="1">
      <alignment horizontal="center" vertical="center" wrapText="1"/>
      <protection hidden="1"/>
    </xf>
    <xf numFmtId="0" fontId="1" fillId="2" borderId="0" xfId="0" applyFont="1" applyFill="1" applyAlignment="1" applyProtection="1">
      <alignment horizontal="center" vertical="center" wrapText="1"/>
      <protection hidden="1"/>
    </xf>
    <xf numFmtId="14" fontId="0" fillId="0" borderId="0" xfId="0" applyNumberFormat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5" borderId="0" xfId="0" applyFont="1" applyFill="1" applyAlignment="1" applyProtection="1">
      <alignment horizontal="center" vertical="center"/>
      <protection hidden="1"/>
    </xf>
    <xf numFmtId="0" fontId="1" fillId="5" borderId="5" xfId="0" applyFont="1" applyFill="1" applyBorder="1" applyAlignment="1" applyProtection="1">
      <alignment horizontal="center" vertical="center"/>
      <protection hidden="1"/>
    </xf>
    <xf numFmtId="8" fontId="1" fillId="5" borderId="6" xfId="0" applyNumberFormat="1" applyFont="1" applyFill="1" applyBorder="1" applyAlignment="1" applyProtection="1">
      <alignment horizontal="center" vertical="center"/>
      <protection hidden="1"/>
    </xf>
    <xf numFmtId="44" fontId="0" fillId="0" borderId="0" xfId="0" applyNumberForma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3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right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right"/>
      <protection hidden="1"/>
    </xf>
    <xf numFmtId="8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5" borderId="7" xfId="0" applyFont="1" applyFill="1" applyBorder="1" applyAlignment="1" applyProtection="1">
      <alignment horizontal="center" vertical="center"/>
      <protection hidden="1"/>
    </xf>
    <xf numFmtId="0" fontId="1" fillId="5" borderId="8" xfId="0" applyFont="1" applyFill="1" applyBorder="1" applyAlignment="1" applyProtection="1">
      <alignment horizontal="center" vertical="center"/>
      <protection hidden="1"/>
    </xf>
    <xf numFmtId="0" fontId="1" fillId="5" borderId="4" xfId="0" applyFont="1" applyFill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 vertical="center"/>
      <protection locked="0" hidden="1"/>
    </xf>
    <xf numFmtId="14" fontId="3" fillId="4" borderId="1" xfId="0" applyNumberFormat="1" applyFont="1" applyFill="1" applyBorder="1" applyAlignment="1" applyProtection="1">
      <alignment horizontal="center" vertical="center"/>
      <protection locked="0" hidden="1"/>
    </xf>
  </cellXfs>
  <cellStyles count="1">
    <cellStyle name="Normalny" xfId="0" builtinId="0"/>
  </cellStyles>
  <dxfs count="0"/>
  <tableStyles count="0" defaultTableStyle="TableStyleMedium2" defaultPivotStyle="PivotStyleLight16"/>
  <colors>
    <mruColors>
      <color rgb="FF0B4C99"/>
      <color rgb="FF91753B"/>
      <color rgb="FF3033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91753B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solidFill>
                <a:srgbClr val="303345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'zmniejszanie rat'!$J$3:$J$7</c:f>
              <c:strCache>
                <c:ptCount val="5"/>
                <c:pt idx="0">
                  <c:v>kwota kredytu</c:v>
                </c:pt>
                <c:pt idx="1">
                  <c:v>koszt odsetek pierwotny</c:v>
                </c:pt>
                <c:pt idx="2">
                  <c:v>koszt odsetek</c:v>
                </c:pt>
                <c:pt idx="3">
                  <c:v>oszczędności z nadpłat</c:v>
                </c:pt>
                <c:pt idx="4">
                  <c:v>suma nadpłat</c:v>
                </c:pt>
              </c:strCache>
            </c:strRef>
          </c:cat>
          <c:val>
            <c:numRef>
              <c:f>'zmniejszanie rat'!$L$3:$L$7</c:f>
              <c:numCache>
                <c:formatCode>#\ ##0.00\ "zł"</c:formatCode>
                <c:ptCount val="5"/>
                <c:pt idx="0" formatCode="&quot;zł&quot;#,##0.00_);[Red]\(&quot;zł&quot;#,##0.00\)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9-B84D-A639-5DD052D2FCA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313610431"/>
        <c:axId val="13129988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>
                    <a:gsLst>
                      <a:gs pos="0">
                        <a:schemeClr val="accent1"/>
                      </a:gs>
                      <a:gs pos="100000">
                        <a:schemeClr val="accent1">
                          <a:lumMod val="84000"/>
                        </a:schemeClr>
                      </a:gs>
                    </a:gsLst>
                    <a:lin ang="5400000" scaled="1"/>
                  </a:gradFill>
                  <a:ln>
                    <a:noFill/>
                  </a:ln>
                  <a:effectLst>
                    <a:outerShdw blurRad="76200" dir="18900000" sy="23000" kx="-1200000" algn="bl" rotWithShape="0">
                      <a:prstClr val="black">
                        <a:alpha val="20000"/>
                      </a:prst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l-PL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'zmniejszanie rat'!$J$3:$J$7</c15:sqref>
                        </c15:formulaRef>
                      </c:ext>
                    </c:extLst>
                    <c:strCache>
                      <c:ptCount val="5"/>
                      <c:pt idx="0">
                        <c:v>kwota kredytu</c:v>
                      </c:pt>
                      <c:pt idx="1">
                        <c:v>koszt odsetek pierwotny</c:v>
                      </c:pt>
                      <c:pt idx="2">
                        <c:v>koszt odsetek</c:v>
                      </c:pt>
                      <c:pt idx="3">
                        <c:v>oszczędności z nadpłat</c:v>
                      </c:pt>
                      <c:pt idx="4">
                        <c:v>suma nadpłat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'zmniejszanie rat'!$K$3:$K$7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B19-B84D-A639-5DD052D2FCAB}"/>
                  </c:ext>
                </c:extLst>
              </c15:ser>
            </c15:filteredBarSeries>
          </c:ext>
        </c:extLst>
      </c:barChart>
      <c:catAx>
        <c:axId val="131361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/>
          </a:p>
        </c:txPr>
        <c:crossAx val="1312998831"/>
        <c:crosses val="autoZero"/>
        <c:auto val="1"/>
        <c:lblAlgn val="ctr"/>
        <c:lblOffset val="100"/>
        <c:noMultiLvlLbl val="0"/>
      </c:catAx>
      <c:valAx>
        <c:axId val="1312998831"/>
        <c:scaling>
          <c:orientation val="minMax"/>
        </c:scaling>
        <c:delete val="1"/>
        <c:axPos val="l"/>
        <c:numFmt formatCode="&quot;zł&quot;#,##0.00_);[Red]\(&quot;zł&quot;#,##0.00\)" sourceLinked="1"/>
        <c:majorTickMark val="none"/>
        <c:minorTickMark val="none"/>
        <c:tickLblPos val="nextTo"/>
        <c:crossAx val="1313610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30334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1E-9341-B96D-7387838EFF7B}"/>
              </c:ext>
            </c:extLst>
          </c:dPt>
          <c:dPt>
            <c:idx val="1"/>
            <c:bubble3D val="0"/>
            <c:spPr>
              <a:solidFill>
                <a:srgbClr val="91753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D1E-9341-B96D-7387838EFF7B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'skracanie okresu r. równe'!$C$4:$C$5</c:f>
              <c:strCache>
                <c:ptCount val="2"/>
                <c:pt idx="0">
                  <c:v>pozostało</c:v>
                </c:pt>
                <c:pt idx="1">
                  <c:v>czas skrócenia</c:v>
                </c:pt>
              </c:strCache>
            </c:strRef>
          </c:cat>
          <c:val>
            <c:numRef>
              <c:f>'skracanie okresu r. równe'!$D$4:$D$5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1E-9341-B96D-7387838EFF7B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9058594038145"/>
          <c:y val="0.11893193754557971"/>
          <c:w val="0.89460941405961858"/>
          <c:h val="0.59736462960914771"/>
        </c:manualLayout>
      </c:layout>
      <c:lineChart>
        <c:grouping val="standard"/>
        <c:varyColors val="0"/>
        <c:ser>
          <c:idx val="0"/>
          <c:order val="0"/>
          <c:tx>
            <c:v>odsetki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'skracanie okresu r. równe'!$B$14:$B$373</c:f>
              <c:numCache>
                <c:formatCode>m/d/yy</c:formatCode>
                <c:ptCount val="360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  <c:pt idx="17">
                  <c:v>45809</c:v>
                </c:pt>
                <c:pt idx="18">
                  <c:v>45839</c:v>
                </c:pt>
                <c:pt idx="19">
                  <c:v>45870</c:v>
                </c:pt>
                <c:pt idx="20">
                  <c:v>45901</c:v>
                </c:pt>
                <c:pt idx="21">
                  <c:v>45931</c:v>
                </c:pt>
                <c:pt idx="22">
                  <c:v>45962</c:v>
                </c:pt>
                <c:pt idx="23">
                  <c:v>45992</c:v>
                </c:pt>
                <c:pt idx="24">
                  <c:v>46023</c:v>
                </c:pt>
                <c:pt idx="25">
                  <c:v>46054</c:v>
                </c:pt>
                <c:pt idx="26">
                  <c:v>46082</c:v>
                </c:pt>
                <c:pt idx="27">
                  <c:v>46113</c:v>
                </c:pt>
                <c:pt idx="28">
                  <c:v>46143</c:v>
                </c:pt>
                <c:pt idx="29">
                  <c:v>46174</c:v>
                </c:pt>
                <c:pt idx="30">
                  <c:v>46204</c:v>
                </c:pt>
                <c:pt idx="31">
                  <c:v>46235</c:v>
                </c:pt>
                <c:pt idx="32">
                  <c:v>46266</c:v>
                </c:pt>
                <c:pt idx="33">
                  <c:v>46296</c:v>
                </c:pt>
                <c:pt idx="34">
                  <c:v>46327</c:v>
                </c:pt>
                <c:pt idx="35">
                  <c:v>46357</c:v>
                </c:pt>
                <c:pt idx="36">
                  <c:v>46388</c:v>
                </c:pt>
                <c:pt idx="37">
                  <c:v>46419</c:v>
                </c:pt>
                <c:pt idx="38">
                  <c:v>46447</c:v>
                </c:pt>
                <c:pt idx="39">
                  <c:v>46478</c:v>
                </c:pt>
                <c:pt idx="40">
                  <c:v>46508</c:v>
                </c:pt>
                <c:pt idx="41">
                  <c:v>46539</c:v>
                </c:pt>
                <c:pt idx="42">
                  <c:v>46569</c:v>
                </c:pt>
                <c:pt idx="43">
                  <c:v>46600</c:v>
                </c:pt>
                <c:pt idx="44">
                  <c:v>46631</c:v>
                </c:pt>
                <c:pt idx="45">
                  <c:v>46661</c:v>
                </c:pt>
                <c:pt idx="46">
                  <c:v>46692</c:v>
                </c:pt>
                <c:pt idx="47">
                  <c:v>46722</c:v>
                </c:pt>
                <c:pt idx="48">
                  <c:v>46753</c:v>
                </c:pt>
                <c:pt idx="49">
                  <c:v>46784</c:v>
                </c:pt>
                <c:pt idx="50">
                  <c:v>46813</c:v>
                </c:pt>
                <c:pt idx="51">
                  <c:v>46844</c:v>
                </c:pt>
                <c:pt idx="52">
                  <c:v>46874</c:v>
                </c:pt>
                <c:pt idx="53">
                  <c:v>46905</c:v>
                </c:pt>
                <c:pt idx="54">
                  <c:v>46935</c:v>
                </c:pt>
                <c:pt idx="55">
                  <c:v>46966</c:v>
                </c:pt>
                <c:pt idx="56">
                  <c:v>46997</c:v>
                </c:pt>
                <c:pt idx="57">
                  <c:v>47027</c:v>
                </c:pt>
                <c:pt idx="58">
                  <c:v>47058</c:v>
                </c:pt>
                <c:pt idx="59">
                  <c:v>47088</c:v>
                </c:pt>
                <c:pt idx="60">
                  <c:v>47119</c:v>
                </c:pt>
                <c:pt idx="61">
                  <c:v>47150</c:v>
                </c:pt>
                <c:pt idx="62">
                  <c:v>47178</c:v>
                </c:pt>
                <c:pt idx="63">
                  <c:v>47209</c:v>
                </c:pt>
                <c:pt idx="64">
                  <c:v>47239</c:v>
                </c:pt>
                <c:pt idx="65">
                  <c:v>47270</c:v>
                </c:pt>
                <c:pt idx="66">
                  <c:v>47300</c:v>
                </c:pt>
                <c:pt idx="67">
                  <c:v>47331</c:v>
                </c:pt>
                <c:pt idx="68">
                  <c:v>47362</c:v>
                </c:pt>
                <c:pt idx="69">
                  <c:v>47392</c:v>
                </c:pt>
                <c:pt idx="70">
                  <c:v>47423</c:v>
                </c:pt>
                <c:pt idx="71">
                  <c:v>47453</c:v>
                </c:pt>
                <c:pt idx="72">
                  <c:v>47484</c:v>
                </c:pt>
                <c:pt idx="73">
                  <c:v>47515</c:v>
                </c:pt>
                <c:pt idx="74">
                  <c:v>47543</c:v>
                </c:pt>
                <c:pt idx="75">
                  <c:v>47574</c:v>
                </c:pt>
                <c:pt idx="76">
                  <c:v>47604</c:v>
                </c:pt>
                <c:pt idx="77">
                  <c:v>47635</c:v>
                </c:pt>
                <c:pt idx="78">
                  <c:v>47665</c:v>
                </c:pt>
                <c:pt idx="79">
                  <c:v>47696</c:v>
                </c:pt>
                <c:pt idx="80">
                  <c:v>47727</c:v>
                </c:pt>
                <c:pt idx="81">
                  <c:v>47757</c:v>
                </c:pt>
                <c:pt idx="82">
                  <c:v>47788</c:v>
                </c:pt>
                <c:pt idx="83">
                  <c:v>47818</c:v>
                </c:pt>
                <c:pt idx="84">
                  <c:v>47849</c:v>
                </c:pt>
                <c:pt idx="85">
                  <c:v>47880</c:v>
                </c:pt>
                <c:pt idx="86">
                  <c:v>47908</c:v>
                </c:pt>
                <c:pt idx="87">
                  <c:v>47939</c:v>
                </c:pt>
                <c:pt idx="88">
                  <c:v>47969</c:v>
                </c:pt>
                <c:pt idx="89">
                  <c:v>48000</c:v>
                </c:pt>
                <c:pt idx="90">
                  <c:v>48030</c:v>
                </c:pt>
                <c:pt idx="91">
                  <c:v>48061</c:v>
                </c:pt>
                <c:pt idx="92">
                  <c:v>48092</c:v>
                </c:pt>
                <c:pt idx="93">
                  <c:v>48122</c:v>
                </c:pt>
                <c:pt idx="94">
                  <c:v>48153</c:v>
                </c:pt>
                <c:pt idx="95">
                  <c:v>48183</c:v>
                </c:pt>
                <c:pt idx="96">
                  <c:v>48214</c:v>
                </c:pt>
                <c:pt idx="97">
                  <c:v>48245</c:v>
                </c:pt>
                <c:pt idx="98">
                  <c:v>48274</c:v>
                </c:pt>
                <c:pt idx="99">
                  <c:v>48305</c:v>
                </c:pt>
                <c:pt idx="100">
                  <c:v>48335</c:v>
                </c:pt>
                <c:pt idx="101">
                  <c:v>48366</c:v>
                </c:pt>
                <c:pt idx="102">
                  <c:v>48396</c:v>
                </c:pt>
                <c:pt idx="103">
                  <c:v>48427</c:v>
                </c:pt>
                <c:pt idx="104">
                  <c:v>48458</c:v>
                </c:pt>
                <c:pt idx="105">
                  <c:v>48488</c:v>
                </c:pt>
                <c:pt idx="106">
                  <c:v>48519</c:v>
                </c:pt>
                <c:pt idx="107">
                  <c:v>48549</c:v>
                </c:pt>
                <c:pt idx="108">
                  <c:v>48580</c:v>
                </c:pt>
                <c:pt idx="109">
                  <c:v>48611</c:v>
                </c:pt>
                <c:pt idx="110">
                  <c:v>48639</c:v>
                </c:pt>
                <c:pt idx="111">
                  <c:v>48670</c:v>
                </c:pt>
                <c:pt idx="112">
                  <c:v>48700</c:v>
                </c:pt>
                <c:pt idx="113">
                  <c:v>48731</c:v>
                </c:pt>
                <c:pt idx="114">
                  <c:v>48761</c:v>
                </c:pt>
                <c:pt idx="115">
                  <c:v>48792</c:v>
                </c:pt>
                <c:pt idx="116">
                  <c:v>48823</c:v>
                </c:pt>
                <c:pt idx="117">
                  <c:v>48853</c:v>
                </c:pt>
                <c:pt idx="118">
                  <c:v>48884</c:v>
                </c:pt>
                <c:pt idx="119">
                  <c:v>48914</c:v>
                </c:pt>
                <c:pt idx="120">
                  <c:v>48945</c:v>
                </c:pt>
                <c:pt idx="121">
                  <c:v>48976</c:v>
                </c:pt>
                <c:pt idx="122">
                  <c:v>49004</c:v>
                </c:pt>
                <c:pt idx="123">
                  <c:v>49035</c:v>
                </c:pt>
                <c:pt idx="124">
                  <c:v>49065</c:v>
                </c:pt>
                <c:pt idx="125">
                  <c:v>49096</c:v>
                </c:pt>
                <c:pt idx="126">
                  <c:v>49126</c:v>
                </c:pt>
                <c:pt idx="127">
                  <c:v>49157</c:v>
                </c:pt>
                <c:pt idx="128">
                  <c:v>49188</c:v>
                </c:pt>
                <c:pt idx="129">
                  <c:v>49218</c:v>
                </c:pt>
                <c:pt idx="130">
                  <c:v>49249</c:v>
                </c:pt>
                <c:pt idx="131">
                  <c:v>49279</c:v>
                </c:pt>
                <c:pt idx="132">
                  <c:v>49310</c:v>
                </c:pt>
                <c:pt idx="133">
                  <c:v>49341</c:v>
                </c:pt>
                <c:pt idx="134">
                  <c:v>49369</c:v>
                </c:pt>
                <c:pt idx="135">
                  <c:v>49400</c:v>
                </c:pt>
                <c:pt idx="136">
                  <c:v>49430</c:v>
                </c:pt>
                <c:pt idx="137">
                  <c:v>49461</c:v>
                </c:pt>
                <c:pt idx="138">
                  <c:v>49491</c:v>
                </c:pt>
                <c:pt idx="139">
                  <c:v>49522</c:v>
                </c:pt>
                <c:pt idx="140">
                  <c:v>49553</c:v>
                </c:pt>
                <c:pt idx="141">
                  <c:v>49583</c:v>
                </c:pt>
                <c:pt idx="142">
                  <c:v>49614</c:v>
                </c:pt>
                <c:pt idx="143">
                  <c:v>49644</c:v>
                </c:pt>
                <c:pt idx="144">
                  <c:v>49675</c:v>
                </c:pt>
                <c:pt idx="145">
                  <c:v>49706</c:v>
                </c:pt>
                <c:pt idx="146">
                  <c:v>49735</c:v>
                </c:pt>
                <c:pt idx="147">
                  <c:v>49766</c:v>
                </c:pt>
                <c:pt idx="148">
                  <c:v>49796</c:v>
                </c:pt>
                <c:pt idx="149">
                  <c:v>49827</c:v>
                </c:pt>
                <c:pt idx="150">
                  <c:v>49857</c:v>
                </c:pt>
                <c:pt idx="151">
                  <c:v>49888</c:v>
                </c:pt>
                <c:pt idx="152">
                  <c:v>49919</c:v>
                </c:pt>
                <c:pt idx="153">
                  <c:v>49949</c:v>
                </c:pt>
                <c:pt idx="154">
                  <c:v>49980</c:v>
                </c:pt>
                <c:pt idx="155">
                  <c:v>50010</c:v>
                </c:pt>
                <c:pt idx="156">
                  <c:v>50041</c:v>
                </c:pt>
                <c:pt idx="157">
                  <c:v>50072</c:v>
                </c:pt>
                <c:pt idx="158">
                  <c:v>50100</c:v>
                </c:pt>
                <c:pt idx="159">
                  <c:v>50131</c:v>
                </c:pt>
                <c:pt idx="160">
                  <c:v>50161</c:v>
                </c:pt>
                <c:pt idx="161">
                  <c:v>50192</c:v>
                </c:pt>
                <c:pt idx="162">
                  <c:v>50222</c:v>
                </c:pt>
                <c:pt idx="163">
                  <c:v>50253</c:v>
                </c:pt>
                <c:pt idx="164">
                  <c:v>50284</c:v>
                </c:pt>
                <c:pt idx="165">
                  <c:v>50314</c:v>
                </c:pt>
                <c:pt idx="166">
                  <c:v>50345</c:v>
                </c:pt>
                <c:pt idx="167">
                  <c:v>50375</c:v>
                </c:pt>
                <c:pt idx="168">
                  <c:v>50406</c:v>
                </c:pt>
                <c:pt idx="169">
                  <c:v>50437</c:v>
                </c:pt>
                <c:pt idx="170">
                  <c:v>50465</c:v>
                </c:pt>
                <c:pt idx="171">
                  <c:v>50496</c:v>
                </c:pt>
                <c:pt idx="172">
                  <c:v>50526</c:v>
                </c:pt>
                <c:pt idx="173">
                  <c:v>50557</c:v>
                </c:pt>
                <c:pt idx="174">
                  <c:v>50587</c:v>
                </c:pt>
                <c:pt idx="175">
                  <c:v>50618</c:v>
                </c:pt>
                <c:pt idx="176">
                  <c:v>50649</c:v>
                </c:pt>
                <c:pt idx="177">
                  <c:v>50679</c:v>
                </c:pt>
                <c:pt idx="178">
                  <c:v>50710</c:v>
                </c:pt>
                <c:pt idx="179">
                  <c:v>50740</c:v>
                </c:pt>
                <c:pt idx="180">
                  <c:v>50771</c:v>
                </c:pt>
                <c:pt idx="181">
                  <c:v>50802</c:v>
                </c:pt>
                <c:pt idx="182">
                  <c:v>50830</c:v>
                </c:pt>
                <c:pt idx="183">
                  <c:v>50861</c:v>
                </c:pt>
                <c:pt idx="184">
                  <c:v>50891</c:v>
                </c:pt>
                <c:pt idx="185">
                  <c:v>50922</c:v>
                </c:pt>
                <c:pt idx="186">
                  <c:v>50952</c:v>
                </c:pt>
                <c:pt idx="187">
                  <c:v>50983</c:v>
                </c:pt>
                <c:pt idx="188">
                  <c:v>51014</c:v>
                </c:pt>
                <c:pt idx="189">
                  <c:v>51044</c:v>
                </c:pt>
                <c:pt idx="190">
                  <c:v>51075</c:v>
                </c:pt>
                <c:pt idx="191">
                  <c:v>51105</c:v>
                </c:pt>
                <c:pt idx="192">
                  <c:v>51136</c:v>
                </c:pt>
                <c:pt idx="193">
                  <c:v>51167</c:v>
                </c:pt>
                <c:pt idx="194">
                  <c:v>51196</c:v>
                </c:pt>
                <c:pt idx="195">
                  <c:v>51227</c:v>
                </c:pt>
                <c:pt idx="196">
                  <c:v>51257</c:v>
                </c:pt>
                <c:pt idx="197">
                  <c:v>51288</c:v>
                </c:pt>
                <c:pt idx="198">
                  <c:v>51318</c:v>
                </c:pt>
                <c:pt idx="199">
                  <c:v>51349</c:v>
                </c:pt>
                <c:pt idx="200">
                  <c:v>51380</c:v>
                </c:pt>
                <c:pt idx="201">
                  <c:v>51410</c:v>
                </c:pt>
                <c:pt idx="202">
                  <c:v>51441</c:v>
                </c:pt>
                <c:pt idx="203">
                  <c:v>51471</c:v>
                </c:pt>
                <c:pt idx="204">
                  <c:v>51502</c:v>
                </c:pt>
                <c:pt idx="205">
                  <c:v>51533</c:v>
                </c:pt>
                <c:pt idx="206">
                  <c:v>51561</c:v>
                </c:pt>
                <c:pt idx="207">
                  <c:v>51592</c:v>
                </c:pt>
                <c:pt idx="208">
                  <c:v>51622</c:v>
                </c:pt>
                <c:pt idx="209">
                  <c:v>51653</c:v>
                </c:pt>
                <c:pt idx="210">
                  <c:v>51683</c:v>
                </c:pt>
                <c:pt idx="211">
                  <c:v>51714</c:v>
                </c:pt>
                <c:pt idx="212">
                  <c:v>51745</c:v>
                </c:pt>
                <c:pt idx="213">
                  <c:v>51775</c:v>
                </c:pt>
                <c:pt idx="214">
                  <c:v>51806</c:v>
                </c:pt>
                <c:pt idx="215">
                  <c:v>51836</c:v>
                </c:pt>
                <c:pt idx="216">
                  <c:v>51867</c:v>
                </c:pt>
                <c:pt idx="217">
                  <c:v>51898</c:v>
                </c:pt>
                <c:pt idx="218">
                  <c:v>51926</c:v>
                </c:pt>
                <c:pt idx="219">
                  <c:v>51957</c:v>
                </c:pt>
                <c:pt idx="220">
                  <c:v>51987</c:v>
                </c:pt>
                <c:pt idx="221">
                  <c:v>52018</c:v>
                </c:pt>
                <c:pt idx="222">
                  <c:v>52048</c:v>
                </c:pt>
                <c:pt idx="223">
                  <c:v>52079</c:v>
                </c:pt>
                <c:pt idx="224">
                  <c:v>52110</c:v>
                </c:pt>
                <c:pt idx="225">
                  <c:v>52140</c:v>
                </c:pt>
                <c:pt idx="226">
                  <c:v>52171</c:v>
                </c:pt>
                <c:pt idx="227">
                  <c:v>52201</c:v>
                </c:pt>
                <c:pt idx="228">
                  <c:v>52232</c:v>
                </c:pt>
                <c:pt idx="229">
                  <c:v>52263</c:v>
                </c:pt>
                <c:pt idx="230">
                  <c:v>52291</c:v>
                </c:pt>
                <c:pt idx="231">
                  <c:v>52322</c:v>
                </c:pt>
                <c:pt idx="232">
                  <c:v>52352</c:v>
                </c:pt>
                <c:pt idx="233">
                  <c:v>52383</c:v>
                </c:pt>
                <c:pt idx="234">
                  <c:v>52413</c:v>
                </c:pt>
                <c:pt idx="235">
                  <c:v>52444</c:v>
                </c:pt>
                <c:pt idx="236">
                  <c:v>52475</c:v>
                </c:pt>
                <c:pt idx="237">
                  <c:v>52505</c:v>
                </c:pt>
                <c:pt idx="238">
                  <c:v>52536</c:v>
                </c:pt>
                <c:pt idx="239">
                  <c:v>52566</c:v>
                </c:pt>
                <c:pt idx="240">
                  <c:v>52597</c:v>
                </c:pt>
                <c:pt idx="241">
                  <c:v>52628</c:v>
                </c:pt>
                <c:pt idx="242">
                  <c:v>52657</c:v>
                </c:pt>
                <c:pt idx="243">
                  <c:v>52688</c:v>
                </c:pt>
                <c:pt idx="244">
                  <c:v>52718</c:v>
                </c:pt>
                <c:pt idx="245">
                  <c:v>52749</c:v>
                </c:pt>
                <c:pt idx="246">
                  <c:v>52779</c:v>
                </c:pt>
                <c:pt idx="247">
                  <c:v>52810</c:v>
                </c:pt>
                <c:pt idx="248">
                  <c:v>52841</c:v>
                </c:pt>
                <c:pt idx="249">
                  <c:v>52871</c:v>
                </c:pt>
                <c:pt idx="250">
                  <c:v>52902</c:v>
                </c:pt>
                <c:pt idx="251">
                  <c:v>52932</c:v>
                </c:pt>
                <c:pt idx="252">
                  <c:v>52963</c:v>
                </c:pt>
                <c:pt idx="253">
                  <c:v>52994</c:v>
                </c:pt>
                <c:pt idx="254">
                  <c:v>53022</c:v>
                </c:pt>
                <c:pt idx="255">
                  <c:v>53053</c:v>
                </c:pt>
                <c:pt idx="256">
                  <c:v>53083</c:v>
                </c:pt>
                <c:pt idx="257">
                  <c:v>53114</c:v>
                </c:pt>
                <c:pt idx="258">
                  <c:v>53144</c:v>
                </c:pt>
                <c:pt idx="259">
                  <c:v>53175</c:v>
                </c:pt>
                <c:pt idx="260">
                  <c:v>53206</c:v>
                </c:pt>
                <c:pt idx="261">
                  <c:v>53236</c:v>
                </c:pt>
                <c:pt idx="262">
                  <c:v>53267</c:v>
                </c:pt>
                <c:pt idx="263">
                  <c:v>53297</c:v>
                </c:pt>
                <c:pt idx="264">
                  <c:v>53328</c:v>
                </c:pt>
                <c:pt idx="265">
                  <c:v>53359</c:v>
                </c:pt>
                <c:pt idx="266">
                  <c:v>53387</c:v>
                </c:pt>
                <c:pt idx="267">
                  <c:v>53418</c:v>
                </c:pt>
                <c:pt idx="268">
                  <c:v>53448</c:v>
                </c:pt>
                <c:pt idx="269">
                  <c:v>53479</c:v>
                </c:pt>
                <c:pt idx="270">
                  <c:v>53509</c:v>
                </c:pt>
                <c:pt idx="271">
                  <c:v>53540</c:v>
                </c:pt>
                <c:pt idx="272">
                  <c:v>53571</c:v>
                </c:pt>
                <c:pt idx="273">
                  <c:v>53601</c:v>
                </c:pt>
                <c:pt idx="274">
                  <c:v>53632</c:v>
                </c:pt>
                <c:pt idx="275">
                  <c:v>53662</c:v>
                </c:pt>
                <c:pt idx="276">
                  <c:v>53693</c:v>
                </c:pt>
                <c:pt idx="277">
                  <c:v>53724</c:v>
                </c:pt>
                <c:pt idx="278">
                  <c:v>53752</c:v>
                </c:pt>
                <c:pt idx="279">
                  <c:v>53783</c:v>
                </c:pt>
                <c:pt idx="280">
                  <c:v>53813</c:v>
                </c:pt>
                <c:pt idx="281">
                  <c:v>53844</c:v>
                </c:pt>
                <c:pt idx="282">
                  <c:v>53874</c:v>
                </c:pt>
                <c:pt idx="283">
                  <c:v>53905</c:v>
                </c:pt>
                <c:pt idx="284">
                  <c:v>53936</c:v>
                </c:pt>
                <c:pt idx="285">
                  <c:v>53966</c:v>
                </c:pt>
                <c:pt idx="286">
                  <c:v>53997</c:v>
                </c:pt>
                <c:pt idx="287">
                  <c:v>54027</c:v>
                </c:pt>
                <c:pt idx="288">
                  <c:v>54058</c:v>
                </c:pt>
                <c:pt idx="289">
                  <c:v>54089</c:v>
                </c:pt>
                <c:pt idx="290">
                  <c:v>54118</c:v>
                </c:pt>
                <c:pt idx="291">
                  <c:v>54149</c:v>
                </c:pt>
                <c:pt idx="292">
                  <c:v>54179</c:v>
                </c:pt>
                <c:pt idx="293">
                  <c:v>54210</c:v>
                </c:pt>
                <c:pt idx="294">
                  <c:v>54240</c:v>
                </c:pt>
                <c:pt idx="295">
                  <c:v>54271</c:v>
                </c:pt>
                <c:pt idx="296">
                  <c:v>54302</c:v>
                </c:pt>
                <c:pt idx="297">
                  <c:v>54332</c:v>
                </c:pt>
                <c:pt idx="298">
                  <c:v>54363</c:v>
                </c:pt>
                <c:pt idx="299">
                  <c:v>54393</c:v>
                </c:pt>
                <c:pt idx="300">
                  <c:v>54424</c:v>
                </c:pt>
                <c:pt idx="301">
                  <c:v>54455</c:v>
                </c:pt>
                <c:pt idx="302">
                  <c:v>54483</c:v>
                </c:pt>
                <c:pt idx="303">
                  <c:v>54514</c:v>
                </c:pt>
                <c:pt idx="304">
                  <c:v>54544</c:v>
                </c:pt>
                <c:pt idx="305">
                  <c:v>54575</c:v>
                </c:pt>
                <c:pt idx="306">
                  <c:v>54605</c:v>
                </c:pt>
                <c:pt idx="307">
                  <c:v>54636</c:v>
                </c:pt>
                <c:pt idx="308">
                  <c:v>54667</c:v>
                </c:pt>
                <c:pt idx="309">
                  <c:v>54697</c:v>
                </c:pt>
                <c:pt idx="310">
                  <c:v>54728</c:v>
                </c:pt>
                <c:pt idx="311">
                  <c:v>54758</c:v>
                </c:pt>
                <c:pt idx="312">
                  <c:v>54789</c:v>
                </c:pt>
                <c:pt idx="313">
                  <c:v>54820</c:v>
                </c:pt>
                <c:pt idx="314">
                  <c:v>54848</c:v>
                </c:pt>
                <c:pt idx="315">
                  <c:v>54879</c:v>
                </c:pt>
                <c:pt idx="316">
                  <c:v>54909</c:v>
                </c:pt>
                <c:pt idx="317">
                  <c:v>54940</c:v>
                </c:pt>
                <c:pt idx="318">
                  <c:v>54970</c:v>
                </c:pt>
                <c:pt idx="319">
                  <c:v>55001</c:v>
                </c:pt>
                <c:pt idx="320">
                  <c:v>55032</c:v>
                </c:pt>
                <c:pt idx="321">
                  <c:v>55062</c:v>
                </c:pt>
                <c:pt idx="322">
                  <c:v>55093</c:v>
                </c:pt>
                <c:pt idx="323">
                  <c:v>55123</c:v>
                </c:pt>
                <c:pt idx="324">
                  <c:v>55154</c:v>
                </c:pt>
                <c:pt idx="325">
                  <c:v>55185</c:v>
                </c:pt>
                <c:pt idx="326">
                  <c:v>55213</c:v>
                </c:pt>
                <c:pt idx="327">
                  <c:v>55244</c:v>
                </c:pt>
                <c:pt idx="328">
                  <c:v>55274</c:v>
                </c:pt>
                <c:pt idx="329">
                  <c:v>55305</c:v>
                </c:pt>
                <c:pt idx="330">
                  <c:v>55335</c:v>
                </c:pt>
                <c:pt idx="331">
                  <c:v>55366</c:v>
                </c:pt>
                <c:pt idx="332">
                  <c:v>55397</c:v>
                </c:pt>
                <c:pt idx="333">
                  <c:v>55427</c:v>
                </c:pt>
                <c:pt idx="334">
                  <c:v>55458</c:v>
                </c:pt>
                <c:pt idx="335">
                  <c:v>55488</c:v>
                </c:pt>
                <c:pt idx="336">
                  <c:v>55519</c:v>
                </c:pt>
                <c:pt idx="337">
                  <c:v>55550</c:v>
                </c:pt>
                <c:pt idx="338">
                  <c:v>55579</c:v>
                </c:pt>
                <c:pt idx="339">
                  <c:v>55610</c:v>
                </c:pt>
                <c:pt idx="340">
                  <c:v>55640</c:v>
                </c:pt>
                <c:pt idx="341">
                  <c:v>55671</c:v>
                </c:pt>
                <c:pt idx="342">
                  <c:v>55701</c:v>
                </c:pt>
                <c:pt idx="343">
                  <c:v>55732</c:v>
                </c:pt>
                <c:pt idx="344">
                  <c:v>55763</c:v>
                </c:pt>
                <c:pt idx="345">
                  <c:v>55793</c:v>
                </c:pt>
                <c:pt idx="346">
                  <c:v>55824</c:v>
                </c:pt>
                <c:pt idx="347">
                  <c:v>55854</c:v>
                </c:pt>
                <c:pt idx="348">
                  <c:v>55885</c:v>
                </c:pt>
                <c:pt idx="349">
                  <c:v>55916</c:v>
                </c:pt>
                <c:pt idx="350">
                  <c:v>55944</c:v>
                </c:pt>
                <c:pt idx="351">
                  <c:v>55975</c:v>
                </c:pt>
                <c:pt idx="352">
                  <c:v>56005</c:v>
                </c:pt>
                <c:pt idx="353">
                  <c:v>56036</c:v>
                </c:pt>
                <c:pt idx="354">
                  <c:v>56066</c:v>
                </c:pt>
                <c:pt idx="355">
                  <c:v>56097</c:v>
                </c:pt>
                <c:pt idx="356">
                  <c:v>56128</c:v>
                </c:pt>
                <c:pt idx="357">
                  <c:v>56158</c:v>
                </c:pt>
                <c:pt idx="358">
                  <c:v>56189</c:v>
                </c:pt>
                <c:pt idx="359">
                  <c:v>56219</c:v>
                </c:pt>
              </c:numCache>
            </c:numRef>
          </c:cat>
          <c:val>
            <c:numRef>
              <c:f>'skracanie okresu r. równe'!$F$14:$F$373</c:f>
              <c:numCache>
                <c:formatCode>#\ ##0.00\ "zł"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2-3743-9183-3DF634D5CCA9}"/>
            </c:ext>
          </c:extLst>
        </c:ser>
        <c:ser>
          <c:idx val="1"/>
          <c:order val="1"/>
          <c:tx>
            <c:v>kapitał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'skracanie okresu r. równe'!$B$14:$B$373</c:f>
              <c:numCache>
                <c:formatCode>m/d/yy</c:formatCode>
                <c:ptCount val="360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  <c:pt idx="17">
                  <c:v>45809</c:v>
                </c:pt>
                <c:pt idx="18">
                  <c:v>45839</c:v>
                </c:pt>
                <c:pt idx="19">
                  <c:v>45870</c:v>
                </c:pt>
                <c:pt idx="20">
                  <c:v>45901</c:v>
                </c:pt>
                <c:pt idx="21">
                  <c:v>45931</c:v>
                </c:pt>
                <c:pt idx="22">
                  <c:v>45962</c:v>
                </c:pt>
                <c:pt idx="23">
                  <c:v>45992</c:v>
                </c:pt>
                <c:pt idx="24">
                  <c:v>46023</c:v>
                </c:pt>
                <c:pt idx="25">
                  <c:v>46054</c:v>
                </c:pt>
                <c:pt idx="26">
                  <c:v>46082</c:v>
                </c:pt>
                <c:pt idx="27">
                  <c:v>46113</c:v>
                </c:pt>
                <c:pt idx="28">
                  <c:v>46143</c:v>
                </c:pt>
                <c:pt idx="29">
                  <c:v>46174</c:v>
                </c:pt>
                <c:pt idx="30">
                  <c:v>46204</c:v>
                </c:pt>
                <c:pt idx="31">
                  <c:v>46235</c:v>
                </c:pt>
                <c:pt idx="32">
                  <c:v>46266</c:v>
                </c:pt>
                <c:pt idx="33">
                  <c:v>46296</c:v>
                </c:pt>
                <c:pt idx="34">
                  <c:v>46327</c:v>
                </c:pt>
                <c:pt idx="35">
                  <c:v>46357</c:v>
                </c:pt>
                <c:pt idx="36">
                  <c:v>46388</c:v>
                </c:pt>
                <c:pt idx="37">
                  <c:v>46419</c:v>
                </c:pt>
                <c:pt idx="38">
                  <c:v>46447</c:v>
                </c:pt>
                <c:pt idx="39">
                  <c:v>46478</c:v>
                </c:pt>
                <c:pt idx="40">
                  <c:v>46508</c:v>
                </c:pt>
                <c:pt idx="41">
                  <c:v>46539</c:v>
                </c:pt>
                <c:pt idx="42">
                  <c:v>46569</c:v>
                </c:pt>
                <c:pt idx="43">
                  <c:v>46600</c:v>
                </c:pt>
                <c:pt idx="44">
                  <c:v>46631</c:v>
                </c:pt>
                <c:pt idx="45">
                  <c:v>46661</c:v>
                </c:pt>
                <c:pt idx="46">
                  <c:v>46692</c:v>
                </c:pt>
                <c:pt idx="47">
                  <c:v>46722</c:v>
                </c:pt>
                <c:pt idx="48">
                  <c:v>46753</c:v>
                </c:pt>
                <c:pt idx="49">
                  <c:v>46784</c:v>
                </c:pt>
                <c:pt idx="50">
                  <c:v>46813</c:v>
                </c:pt>
                <c:pt idx="51">
                  <c:v>46844</c:v>
                </c:pt>
                <c:pt idx="52">
                  <c:v>46874</c:v>
                </c:pt>
                <c:pt idx="53">
                  <c:v>46905</c:v>
                </c:pt>
                <c:pt idx="54">
                  <c:v>46935</c:v>
                </c:pt>
                <c:pt idx="55">
                  <c:v>46966</c:v>
                </c:pt>
                <c:pt idx="56">
                  <c:v>46997</c:v>
                </c:pt>
                <c:pt idx="57">
                  <c:v>47027</c:v>
                </c:pt>
                <c:pt idx="58">
                  <c:v>47058</c:v>
                </c:pt>
                <c:pt idx="59">
                  <c:v>47088</c:v>
                </c:pt>
                <c:pt idx="60">
                  <c:v>47119</c:v>
                </c:pt>
                <c:pt idx="61">
                  <c:v>47150</c:v>
                </c:pt>
                <c:pt idx="62">
                  <c:v>47178</c:v>
                </c:pt>
                <c:pt idx="63">
                  <c:v>47209</c:v>
                </c:pt>
                <c:pt idx="64">
                  <c:v>47239</c:v>
                </c:pt>
                <c:pt idx="65">
                  <c:v>47270</c:v>
                </c:pt>
                <c:pt idx="66">
                  <c:v>47300</c:v>
                </c:pt>
                <c:pt idx="67">
                  <c:v>47331</c:v>
                </c:pt>
                <c:pt idx="68">
                  <c:v>47362</c:v>
                </c:pt>
                <c:pt idx="69">
                  <c:v>47392</c:v>
                </c:pt>
                <c:pt idx="70">
                  <c:v>47423</c:v>
                </c:pt>
                <c:pt idx="71">
                  <c:v>47453</c:v>
                </c:pt>
                <c:pt idx="72">
                  <c:v>47484</c:v>
                </c:pt>
                <c:pt idx="73">
                  <c:v>47515</c:v>
                </c:pt>
                <c:pt idx="74">
                  <c:v>47543</c:v>
                </c:pt>
                <c:pt idx="75">
                  <c:v>47574</c:v>
                </c:pt>
                <c:pt idx="76">
                  <c:v>47604</c:v>
                </c:pt>
                <c:pt idx="77">
                  <c:v>47635</c:v>
                </c:pt>
                <c:pt idx="78">
                  <c:v>47665</c:v>
                </c:pt>
                <c:pt idx="79">
                  <c:v>47696</c:v>
                </c:pt>
                <c:pt idx="80">
                  <c:v>47727</c:v>
                </c:pt>
                <c:pt idx="81">
                  <c:v>47757</c:v>
                </c:pt>
                <c:pt idx="82">
                  <c:v>47788</c:v>
                </c:pt>
                <c:pt idx="83">
                  <c:v>47818</c:v>
                </c:pt>
                <c:pt idx="84">
                  <c:v>47849</c:v>
                </c:pt>
                <c:pt idx="85">
                  <c:v>47880</c:v>
                </c:pt>
                <c:pt idx="86">
                  <c:v>47908</c:v>
                </c:pt>
                <c:pt idx="87">
                  <c:v>47939</c:v>
                </c:pt>
                <c:pt idx="88">
                  <c:v>47969</c:v>
                </c:pt>
                <c:pt idx="89">
                  <c:v>48000</c:v>
                </c:pt>
                <c:pt idx="90">
                  <c:v>48030</c:v>
                </c:pt>
                <c:pt idx="91">
                  <c:v>48061</c:v>
                </c:pt>
                <c:pt idx="92">
                  <c:v>48092</c:v>
                </c:pt>
                <c:pt idx="93">
                  <c:v>48122</c:v>
                </c:pt>
                <c:pt idx="94">
                  <c:v>48153</c:v>
                </c:pt>
                <c:pt idx="95">
                  <c:v>48183</c:v>
                </c:pt>
                <c:pt idx="96">
                  <c:v>48214</c:v>
                </c:pt>
                <c:pt idx="97">
                  <c:v>48245</c:v>
                </c:pt>
                <c:pt idx="98">
                  <c:v>48274</c:v>
                </c:pt>
                <c:pt idx="99">
                  <c:v>48305</c:v>
                </c:pt>
                <c:pt idx="100">
                  <c:v>48335</c:v>
                </c:pt>
                <c:pt idx="101">
                  <c:v>48366</c:v>
                </c:pt>
                <c:pt idx="102">
                  <c:v>48396</c:v>
                </c:pt>
                <c:pt idx="103">
                  <c:v>48427</c:v>
                </c:pt>
                <c:pt idx="104">
                  <c:v>48458</c:v>
                </c:pt>
                <c:pt idx="105">
                  <c:v>48488</c:v>
                </c:pt>
                <c:pt idx="106">
                  <c:v>48519</c:v>
                </c:pt>
                <c:pt idx="107">
                  <c:v>48549</c:v>
                </c:pt>
                <c:pt idx="108">
                  <c:v>48580</c:v>
                </c:pt>
                <c:pt idx="109">
                  <c:v>48611</c:v>
                </c:pt>
                <c:pt idx="110">
                  <c:v>48639</c:v>
                </c:pt>
                <c:pt idx="111">
                  <c:v>48670</c:v>
                </c:pt>
                <c:pt idx="112">
                  <c:v>48700</c:v>
                </c:pt>
                <c:pt idx="113">
                  <c:v>48731</c:v>
                </c:pt>
                <c:pt idx="114">
                  <c:v>48761</c:v>
                </c:pt>
                <c:pt idx="115">
                  <c:v>48792</c:v>
                </c:pt>
                <c:pt idx="116">
                  <c:v>48823</c:v>
                </c:pt>
                <c:pt idx="117">
                  <c:v>48853</c:v>
                </c:pt>
                <c:pt idx="118">
                  <c:v>48884</c:v>
                </c:pt>
                <c:pt idx="119">
                  <c:v>48914</c:v>
                </c:pt>
                <c:pt idx="120">
                  <c:v>48945</c:v>
                </c:pt>
                <c:pt idx="121">
                  <c:v>48976</c:v>
                </c:pt>
                <c:pt idx="122">
                  <c:v>49004</c:v>
                </c:pt>
                <c:pt idx="123">
                  <c:v>49035</c:v>
                </c:pt>
                <c:pt idx="124">
                  <c:v>49065</c:v>
                </c:pt>
                <c:pt idx="125">
                  <c:v>49096</c:v>
                </c:pt>
                <c:pt idx="126">
                  <c:v>49126</c:v>
                </c:pt>
                <c:pt idx="127">
                  <c:v>49157</c:v>
                </c:pt>
                <c:pt idx="128">
                  <c:v>49188</c:v>
                </c:pt>
                <c:pt idx="129">
                  <c:v>49218</c:v>
                </c:pt>
                <c:pt idx="130">
                  <c:v>49249</c:v>
                </c:pt>
                <c:pt idx="131">
                  <c:v>49279</c:v>
                </c:pt>
                <c:pt idx="132">
                  <c:v>49310</c:v>
                </c:pt>
                <c:pt idx="133">
                  <c:v>49341</c:v>
                </c:pt>
                <c:pt idx="134">
                  <c:v>49369</c:v>
                </c:pt>
                <c:pt idx="135">
                  <c:v>49400</c:v>
                </c:pt>
                <c:pt idx="136">
                  <c:v>49430</c:v>
                </c:pt>
                <c:pt idx="137">
                  <c:v>49461</c:v>
                </c:pt>
                <c:pt idx="138">
                  <c:v>49491</c:v>
                </c:pt>
                <c:pt idx="139">
                  <c:v>49522</c:v>
                </c:pt>
                <c:pt idx="140">
                  <c:v>49553</c:v>
                </c:pt>
                <c:pt idx="141">
                  <c:v>49583</c:v>
                </c:pt>
                <c:pt idx="142">
                  <c:v>49614</c:v>
                </c:pt>
                <c:pt idx="143">
                  <c:v>49644</c:v>
                </c:pt>
                <c:pt idx="144">
                  <c:v>49675</c:v>
                </c:pt>
                <c:pt idx="145">
                  <c:v>49706</c:v>
                </c:pt>
                <c:pt idx="146">
                  <c:v>49735</c:v>
                </c:pt>
                <c:pt idx="147">
                  <c:v>49766</c:v>
                </c:pt>
                <c:pt idx="148">
                  <c:v>49796</c:v>
                </c:pt>
                <c:pt idx="149">
                  <c:v>49827</c:v>
                </c:pt>
                <c:pt idx="150">
                  <c:v>49857</c:v>
                </c:pt>
                <c:pt idx="151">
                  <c:v>49888</c:v>
                </c:pt>
                <c:pt idx="152">
                  <c:v>49919</c:v>
                </c:pt>
                <c:pt idx="153">
                  <c:v>49949</c:v>
                </c:pt>
                <c:pt idx="154">
                  <c:v>49980</c:v>
                </c:pt>
                <c:pt idx="155">
                  <c:v>50010</c:v>
                </c:pt>
                <c:pt idx="156">
                  <c:v>50041</c:v>
                </c:pt>
                <c:pt idx="157">
                  <c:v>50072</c:v>
                </c:pt>
                <c:pt idx="158">
                  <c:v>50100</c:v>
                </c:pt>
                <c:pt idx="159">
                  <c:v>50131</c:v>
                </c:pt>
                <c:pt idx="160">
                  <c:v>50161</c:v>
                </c:pt>
                <c:pt idx="161">
                  <c:v>50192</c:v>
                </c:pt>
                <c:pt idx="162">
                  <c:v>50222</c:v>
                </c:pt>
                <c:pt idx="163">
                  <c:v>50253</c:v>
                </c:pt>
                <c:pt idx="164">
                  <c:v>50284</c:v>
                </c:pt>
                <c:pt idx="165">
                  <c:v>50314</c:v>
                </c:pt>
                <c:pt idx="166">
                  <c:v>50345</c:v>
                </c:pt>
                <c:pt idx="167">
                  <c:v>50375</c:v>
                </c:pt>
                <c:pt idx="168">
                  <c:v>50406</c:v>
                </c:pt>
                <c:pt idx="169">
                  <c:v>50437</c:v>
                </c:pt>
                <c:pt idx="170">
                  <c:v>50465</c:v>
                </c:pt>
                <c:pt idx="171">
                  <c:v>50496</c:v>
                </c:pt>
                <c:pt idx="172">
                  <c:v>50526</c:v>
                </c:pt>
                <c:pt idx="173">
                  <c:v>50557</c:v>
                </c:pt>
                <c:pt idx="174">
                  <c:v>50587</c:v>
                </c:pt>
                <c:pt idx="175">
                  <c:v>50618</c:v>
                </c:pt>
                <c:pt idx="176">
                  <c:v>50649</c:v>
                </c:pt>
                <c:pt idx="177">
                  <c:v>50679</c:v>
                </c:pt>
                <c:pt idx="178">
                  <c:v>50710</c:v>
                </c:pt>
                <c:pt idx="179">
                  <c:v>50740</c:v>
                </c:pt>
                <c:pt idx="180">
                  <c:v>50771</c:v>
                </c:pt>
                <c:pt idx="181">
                  <c:v>50802</c:v>
                </c:pt>
                <c:pt idx="182">
                  <c:v>50830</c:v>
                </c:pt>
                <c:pt idx="183">
                  <c:v>50861</c:v>
                </c:pt>
                <c:pt idx="184">
                  <c:v>50891</c:v>
                </c:pt>
                <c:pt idx="185">
                  <c:v>50922</c:v>
                </c:pt>
                <c:pt idx="186">
                  <c:v>50952</c:v>
                </c:pt>
                <c:pt idx="187">
                  <c:v>50983</c:v>
                </c:pt>
                <c:pt idx="188">
                  <c:v>51014</c:v>
                </c:pt>
                <c:pt idx="189">
                  <c:v>51044</c:v>
                </c:pt>
                <c:pt idx="190">
                  <c:v>51075</c:v>
                </c:pt>
                <c:pt idx="191">
                  <c:v>51105</c:v>
                </c:pt>
                <c:pt idx="192">
                  <c:v>51136</c:v>
                </c:pt>
                <c:pt idx="193">
                  <c:v>51167</c:v>
                </c:pt>
                <c:pt idx="194">
                  <c:v>51196</c:v>
                </c:pt>
                <c:pt idx="195">
                  <c:v>51227</c:v>
                </c:pt>
                <c:pt idx="196">
                  <c:v>51257</c:v>
                </c:pt>
                <c:pt idx="197">
                  <c:v>51288</c:v>
                </c:pt>
                <c:pt idx="198">
                  <c:v>51318</c:v>
                </c:pt>
                <c:pt idx="199">
                  <c:v>51349</c:v>
                </c:pt>
                <c:pt idx="200">
                  <c:v>51380</c:v>
                </c:pt>
                <c:pt idx="201">
                  <c:v>51410</c:v>
                </c:pt>
                <c:pt idx="202">
                  <c:v>51441</c:v>
                </c:pt>
                <c:pt idx="203">
                  <c:v>51471</c:v>
                </c:pt>
                <c:pt idx="204">
                  <c:v>51502</c:v>
                </c:pt>
                <c:pt idx="205">
                  <c:v>51533</c:v>
                </c:pt>
                <c:pt idx="206">
                  <c:v>51561</c:v>
                </c:pt>
                <c:pt idx="207">
                  <c:v>51592</c:v>
                </c:pt>
                <c:pt idx="208">
                  <c:v>51622</c:v>
                </c:pt>
                <c:pt idx="209">
                  <c:v>51653</c:v>
                </c:pt>
                <c:pt idx="210">
                  <c:v>51683</c:v>
                </c:pt>
                <c:pt idx="211">
                  <c:v>51714</c:v>
                </c:pt>
                <c:pt idx="212">
                  <c:v>51745</c:v>
                </c:pt>
                <c:pt idx="213">
                  <c:v>51775</c:v>
                </c:pt>
                <c:pt idx="214">
                  <c:v>51806</c:v>
                </c:pt>
                <c:pt idx="215">
                  <c:v>51836</c:v>
                </c:pt>
                <c:pt idx="216">
                  <c:v>51867</c:v>
                </c:pt>
                <c:pt idx="217">
                  <c:v>51898</c:v>
                </c:pt>
                <c:pt idx="218">
                  <c:v>51926</c:v>
                </c:pt>
                <c:pt idx="219">
                  <c:v>51957</c:v>
                </c:pt>
                <c:pt idx="220">
                  <c:v>51987</c:v>
                </c:pt>
                <c:pt idx="221">
                  <c:v>52018</c:v>
                </c:pt>
                <c:pt idx="222">
                  <c:v>52048</c:v>
                </c:pt>
                <c:pt idx="223">
                  <c:v>52079</c:v>
                </c:pt>
                <c:pt idx="224">
                  <c:v>52110</c:v>
                </c:pt>
                <c:pt idx="225">
                  <c:v>52140</c:v>
                </c:pt>
                <c:pt idx="226">
                  <c:v>52171</c:v>
                </c:pt>
                <c:pt idx="227">
                  <c:v>52201</c:v>
                </c:pt>
                <c:pt idx="228">
                  <c:v>52232</c:v>
                </c:pt>
                <c:pt idx="229">
                  <c:v>52263</c:v>
                </c:pt>
                <c:pt idx="230">
                  <c:v>52291</c:v>
                </c:pt>
                <c:pt idx="231">
                  <c:v>52322</c:v>
                </c:pt>
                <c:pt idx="232">
                  <c:v>52352</c:v>
                </c:pt>
                <c:pt idx="233">
                  <c:v>52383</c:v>
                </c:pt>
                <c:pt idx="234">
                  <c:v>52413</c:v>
                </c:pt>
                <c:pt idx="235">
                  <c:v>52444</c:v>
                </c:pt>
                <c:pt idx="236">
                  <c:v>52475</c:v>
                </c:pt>
                <c:pt idx="237">
                  <c:v>52505</c:v>
                </c:pt>
                <c:pt idx="238">
                  <c:v>52536</c:v>
                </c:pt>
                <c:pt idx="239">
                  <c:v>52566</c:v>
                </c:pt>
                <c:pt idx="240">
                  <c:v>52597</c:v>
                </c:pt>
                <c:pt idx="241">
                  <c:v>52628</c:v>
                </c:pt>
                <c:pt idx="242">
                  <c:v>52657</c:v>
                </c:pt>
                <c:pt idx="243">
                  <c:v>52688</c:v>
                </c:pt>
                <c:pt idx="244">
                  <c:v>52718</c:v>
                </c:pt>
                <c:pt idx="245">
                  <c:v>52749</c:v>
                </c:pt>
                <c:pt idx="246">
                  <c:v>52779</c:v>
                </c:pt>
                <c:pt idx="247">
                  <c:v>52810</c:v>
                </c:pt>
                <c:pt idx="248">
                  <c:v>52841</c:v>
                </c:pt>
                <c:pt idx="249">
                  <c:v>52871</c:v>
                </c:pt>
                <c:pt idx="250">
                  <c:v>52902</c:v>
                </c:pt>
                <c:pt idx="251">
                  <c:v>52932</c:v>
                </c:pt>
                <c:pt idx="252">
                  <c:v>52963</c:v>
                </c:pt>
                <c:pt idx="253">
                  <c:v>52994</c:v>
                </c:pt>
                <c:pt idx="254">
                  <c:v>53022</c:v>
                </c:pt>
                <c:pt idx="255">
                  <c:v>53053</c:v>
                </c:pt>
                <c:pt idx="256">
                  <c:v>53083</c:v>
                </c:pt>
                <c:pt idx="257">
                  <c:v>53114</c:v>
                </c:pt>
                <c:pt idx="258">
                  <c:v>53144</c:v>
                </c:pt>
                <c:pt idx="259">
                  <c:v>53175</c:v>
                </c:pt>
                <c:pt idx="260">
                  <c:v>53206</c:v>
                </c:pt>
                <c:pt idx="261">
                  <c:v>53236</c:v>
                </c:pt>
                <c:pt idx="262">
                  <c:v>53267</c:v>
                </c:pt>
                <c:pt idx="263">
                  <c:v>53297</c:v>
                </c:pt>
                <c:pt idx="264">
                  <c:v>53328</c:v>
                </c:pt>
                <c:pt idx="265">
                  <c:v>53359</c:v>
                </c:pt>
                <c:pt idx="266">
                  <c:v>53387</c:v>
                </c:pt>
                <c:pt idx="267">
                  <c:v>53418</c:v>
                </c:pt>
                <c:pt idx="268">
                  <c:v>53448</c:v>
                </c:pt>
                <c:pt idx="269">
                  <c:v>53479</c:v>
                </c:pt>
                <c:pt idx="270">
                  <c:v>53509</c:v>
                </c:pt>
                <c:pt idx="271">
                  <c:v>53540</c:v>
                </c:pt>
                <c:pt idx="272">
                  <c:v>53571</c:v>
                </c:pt>
                <c:pt idx="273">
                  <c:v>53601</c:v>
                </c:pt>
                <c:pt idx="274">
                  <c:v>53632</c:v>
                </c:pt>
                <c:pt idx="275">
                  <c:v>53662</c:v>
                </c:pt>
                <c:pt idx="276">
                  <c:v>53693</c:v>
                </c:pt>
                <c:pt idx="277">
                  <c:v>53724</c:v>
                </c:pt>
                <c:pt idx="278">
                  <c:v>53752</c:v>
                </c:pt>
                <c:pt idx="279">
                  <c:v>53783</c:v>
                </c:pt>
                <c:pt idx="280">
                  <c:v>53813</c:v>
                </c:pt>
                <c:pt idx="281">
                  <c:v>53844</c:v>
                </c:pt>
                <c:pt idx="282">
                  <c:v>53874</c:v>
                </c:pt>
                <c:pt idx="283">
                  <c:v>53905</c:v>
                </c:pt>
                <c:pt idx="284">
                  <c:v>53936</c:v>
                </c:pt>
                <c:pt idx="285">
                  <c:v>53966</c:v>
                </c:pt>
                <c:pt idx="286">
                  <c:v>53997</c:v>
                </c:pt>
                <c:pt idx="287">
                  <c:v>54027</c:v>
                </c:pt>
                <c:pt idx="288">
                  <c:v>54058</c:v>
                </c:pt>
                <c:pt idx="289">
                  <c:v>54089</c:v>
                </c:pt>
                <c:pt idx="290">
                  <c:v>54118</c:v>
                </c:pt>
                <c:pt idx="291">
                  <c:v>54149</c:v>
                </c:pt>
                <c:pt idx="292">
                  <c:v>54179</c:v>
                </c:pt>
                <c:pt idx="293">
                  <c:v>54210</c:v>
                </c:pt>
                <c:pt idx="294">
                  <c:v>54240</c:v>
                </c:pt>
                <c:pt idx="295">
                  <c:v>54271</c:v>
                </c:pt>
                <c:pt idx="296">
                  <c:v>54302</c:v>
                </c:pt>
                <c:pt idx="297">
                  <c:v>54332</c:v>
                </c:pt>
                <c:pt idx="298">
                  <c:v>54363</c:v>
                </c:pt>
                <c:pt idx="299">
                  <c:v>54393</c:v>
                </c:pt>
                <c:pt idx="300">
                  <c:v>54424</c:v>
                </c:pt>
                <c:pt idx="301">
                  <c:v>54455</c:v>
                </c:pt>
                <c:pt idx="302">
                  <c:v>54483</c:v>
                </c:pt>
                <c:pt idx="303">
                  <c:v>54514</c:v>
                </c:pt>
                <c:pt idx="304">
                  <c:v>54544</c:v>
                </c:pt>
                <c:pt idx="305">
                  <c:v>54575</c:v>
                </c:pt>
                <c:pt idx="306">
                  <c:v>54605</c:v>
                </c:pt>
                <c:pt idx="307">
                  <c:v>54636</c:v>
                </c:pt>
                <c:pt idx="308">
                  <c:v>54667</c:v>
                </c:pt>
                <c:pt idx="309">
                  <c:v>54697</c:v>
                </c:pt>
                <c:pt idx="310">
                  <c:v>54728</c:v>
                </c:pt>
                <c:pt idx="311">
                  <c:v>54758</c:v>
                </c:pt>
                <c:pt idx="312">
                  <c:v>54789</c:v>
                </c:pt>
                <c:pt idx="313">
                  <c:v>54820</c:v>
                </c:pt>
                <c:pt idx="314">
                  <c:v>54848</c:v>
                </c:pt>
                <c:pt idx="315">
                  <c:v>54879</c:v>
                </c:pt>
                <c:pt idx="316">
                  <c:v>54909</c:v>
                </c:pt>
                <c:pt idx="317">
                  <c:v>54940</c:v>
                </c:pt>
                <c:pt idx="318">
                  <c:v>54970</c:v>
                </c:pt>
                <c:pt idx="319">
                  <c:v>55001</c:v>
                </c:pt>
                <c:pt idx="320">
                  <c:v>55032</c:v>
                </c:pt>
                <c:pt idx="321">
                  <c:v>55062</c:v>
                </c:pt>
                <c:pt idx="322">
                  <c:v>55093</c:v>
                </c:pt>
                <c:pt idx="323">
                  <c:v>55123</c:v>
                </c:pt>
                <c:pt idx="324">
                  <c:v>55154</c:v>
                </c:pt>
                <c:pt idx="325">
                  <c:v>55185</c:v>
                </c:pt>
                <c:pt idx="326">
                  <c:v>55213</c:v>
                </c:pt>
                <c:pt idx="327">
                  <c:v>55244</c:v>
                </c:pt>
                <c:pt idx="328">
                  <c:v>55274</c:v>
                </c:pt>
                <c:pt idx="329">
                  <c:v>55305</c:v>
                </c:pt>
                <c:pt idx="330">
                  <c:v>55335</c:v>
                </c:pt>
                <c:pt idx="331">
                  <c:v>55366</c:v>
                </c:pt>
                <c:pt idx="332">
                  <c:v>55397</c:v>
                </c:pt>
                <c:pt idx="333">
                  <c:v>55427</c:v>
                </c:pt>
                <c:pt idx="334">
                  <c:v>55458</c:v>
                </c:pt>
                <c:pt idx="335">
                  <c:v>55488</c:v>
                </c:pt>
                <c:pt idx="336">
                  <c:v>55519</c:v>
                </c:pt>
                <c:pt idx="337">
                  <c:v>55550</c:v>
                </c:pt>
                <c:pt idx="338">
                  <c:v>55579</c:v>
                </c:pt>
                <c:pt idx="339">
                  <c:v>55610</c:v>
                </c:pt>
                <c:pt idx="340">
                  <c:v>55640</c:v>
                </c:pt>
                <c:pt idx="341">
                  <c:v>55671</c:v>
                </c:pt>
                <c:pt idx="342">
                  <c:v>55701</c:v>
                </c:pt>
                <c:pt idx="343">
                  <c:v>55732</c:v>
                </c:pt>
                <c:pt idx="344">
                  <c:v>55763</c:v>
                </c:pt>
                <c:pt idx="345">
                  <c:v>55793</c:v>
                </c:pt>
                <c:pt idx="346">
                  <c:v>55824</c:v>
                </c:pt>
                <c:pt idx="347">
                  <c:v>55854</c:v>
                </c:pt>
                <c:pt idx="348">
                  <c:v>55885</c:v>
                </c:pt>
                <c:pt idx="349">
                  <c:v>55916</c:v>
                </c:pt>
                <c:pt idx="350">
                  <c:v>55944</c:v>
                </c:pt>
                <c:pt idx="351">
                  <c:v>55975</c:v>
                </c:pt>
                <c:pt idx="352">
                  <c:v>56005</c:v>
                </c:pt>
                <c:pt idx="353">
                  <c:v>56036</c:v>
                </c:pt>
                <c:pt idx="354">
                  <c:v>56066</c:v>
                </c:pt>
                <c:pt idx="355">
                  <c:v>56097</c:v>
                </c:pt>
                <c:pt idx="356">
                  <c:v>56128</c:v>
                </c:pt>
                <c:pt idx="357">
                  <c:v>56158</c:v>
                </c:pt>
                <c:pt idx="358">
                  <c:v>56189</c:v>
                </c:pt>
                <c:pt idx="359">
                  <c:v>56219</c:v>
                </c:pt>
              </c:numCache>
            </c:numRef>
          </c:cat>
          <c:val>
            <c:numRef>
              <c:f>'skracanie okresu r. równe'!$G$14:$G$373</c:f>
              <c:numCache>
                <c:formatCode>"zł"#,##0.00_);[Red]\("zł"#,##0.00\)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D2-3743-9183-3DF634D5CCA9}"/>
            </c:ext>
          </c:extLst>
        </c:ser>
        <c:ser>
          <c:idx val="2"/>
          <c:order val="2"/>
          <c:tx>
            <c:v>nadpłaty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'skracanie okresu r. równe'!$H$14:$H$373</c:f>
              <c:numCache>
                <c:formatCode>#\ ##0.00\ "zł"</c:formatCode>
                <c:ptCount val="36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2-B34F-9D15-A408E1AE1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2654879"/>
        <c:axId val="652663039"/>
      </c:lineChart>
      <c:dateAx>
        <c:axId val="652654879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52663039"/>
        <c:crosses val="autoZero"/>
        <c:auto val="1"/>
        <c:lblOffset val="100"/>
        <c:baseTimeUnit val="months"/>
      </c:dateAx>
      <c:valAx>
        <c:axId val="65266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zł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52654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91753B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solidFill>
                <a:srgbClr val="303345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'zmniejszanie rat'!$J$3:$J$7</c:f>
              <c:strCache>
                <c:ptCount val="5"/>
                <c:pt idx="0">
                  <c:v>kwota kredytu</c:v>
                </c:pt>
                <c:pt idx="1">
                  <c:v>koszt odsetek pierwotny</c:v>
                </c:pt>
                <c:pt idx="2">
                  <c:v>koszt odsetek</c:v>
                </c:pt>
                <c:pt idx="3">
                  <c:v>oszczędności z nadpłat</c:v>
                </c:pt>
                <c:pt idx="4">
                  <c:v>suma nadpłat</c:v>
                </c:pt>
              </c:strCache>
            </c:strRef>
          </c:cat>
          <c:val>
            <c:numRef>
              <c:f>'zmniejszanie rat'!$L$3:$L$7</c:f>
              <c:numCache>
                <c:formatCode>#\ ##0.00\ "zł"</c:formatCode>
                <c:ptCount val="5"/>
                <c:pt idx="0" formatCode="&quot;zł&quot;#,##0.00_);[Red]\(&quot;zł&quot;#,##0.00\)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32-B043-B32A-B37E2E0B78B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313610431"/>
        <c:axId val="13129988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>
                    <a:gsLst>
                      <a:gs pos="0">
                        <a:schemeClr val="accent1"/>
                      </a:gs>
                      <a:gs pos="100000">
                        <a:schemeClr val="accent1">
                          <a:lumMod val="84000"/>
                        </a:schemeClr>
                      </a:gs>
                    </a:gsLst>
                    <a:lin ang="5400000" scaled="1"/>
                  </a:gradFill>
                  <a:ln>
                    <a:noFill/>
                  </a:ln>
                  <a:effectLst>
                    <a:outerShdw blurRad="76200" dir="18900000" sy="23000" kx="-1200000" algn="bl" rotWithShape="0">
                      <a:prstClr val="black">
                        <a:alpha val="20000"/>
                      </a:prst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l-PL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'zmniejszanie rat'!$J$3:$J$7</c15:sqref>
                        </c15:formulaRef>
                      </c:ext>
                    </c:extLst>
                    <c:strCache>
                      <c:ptCount val="5"/>
                      <c:pt idx="0">
                        <c:v>kwota kredytu</c:v>
                      </c:pt>
                      <c:pt idx="1">
                        <c:v>koszt odsetek pierwotny</c:v>
                      </c:pt>
                      <c:pt idx="2">
                        <c:v>koszt odsetek</c:v>
                      </c:pt>
                      <c:pt idx="3">
                        <c:v>oszczędności z nadpłat</c:v>
                      </c:pt>
                      <c:pt idx="4">
                        <c:v>suma nadpłat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'zmniejszanie rat'!$K$3:$K$7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432-B043-B32A-B37E2E0B78B0}"/>
                  </c:ext>
                </c:extLst>
              </c15:ser>
            </c15:filteredBarSeries>
          </c:ext>
        </c:extLst>
      </c:barChart>
      <c:catAx>
        <c:axId val="131361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/>
          </a:p>
        </c:txPr>
        <c:crossAx val="1312998831"/>
        <c:crosses val="autoZero"/>
        <c:auto val="1"/>
        <c:lblAlgn val="ctr"/>
        <c:lblOffset val="100"/>
        <c:noMultiLvlLbl val="0"/>
      </c:catAx>
      <c:valAx>
        <c:axId val="1312998831"/>
        <c:scaling>
          <c:orientation val="minMax"/>
        </c:scaling>
        <c:delete val="1"/>
        <c:axPos val="l"/>
        <c:numFmt formatCode="&quot;zł&quot;#,##0.00_);[Red]\(&quot;zł&quot;#,##0.00\)" sourceLinked="1"/>
        <c:majorTickMark val="none"/>
        <c:minorTickMark val="none"/>
        <c:tickLblPos val="nextTo"/>
        <c:crossAx val="1313610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9058594038145"/>
          <c:y val="0.11893193754557971"/>
          <c:w val="0.89460941405961858"/>
          <c:h val="0.59736462960914771"/>
        </c:manualLayout>
      </c:layout>
      <c:lineChart>
        <c:grouping val="standard"/>
        <c:varyColors val="0"/>
        <c:ser>
          <c:idx val="2"/>
          <c:order val="0"/>
          <c:tx>
            <c:v>odsetki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'zmniejszanie rat'!$B$10:$B$369</c:f>
              <c:numCache>
                <c:formatCode>m/d/yy</c:formatCode>
                <c:ptCount val="360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  <c:pt idx="17">
                  <c:v>45809</c:v>
                </c:pt>
                <c:pt idx="18">
                  <c:v>45839</c:v>
                </c:pt>
                <c:pt idx="19">
                  <c:v>45870</c:v>
                </c:pt>
                <c:pt idx="20">
                  <c:v>45901</c:v>
                </c:pt>
                <c:pt idx="21">
                  <c:v>45931</c:v>
                </c:pt>
                <c:pt idx="22">
                  <c:v>45962</c:v>
                </c:pt>
                <c:pt idx="23">
                  <c:v>45992</c:v>
                </c:pt>
                <c:pt idx="24">
                  <c:v>46023</c:v>
                </c:pt>
                <c:pt idx="25">
                  <c:v>46054</c:v>
                </c:pt>
                <c:pt idx="26">
                  <c:v>46082</c:v>
                </c:pt>
                <c:pt idx="27">
                  <c:v>46113</c:v>
                </c:pt>
                <c:pt idx="28">
                  <c:v>46143</c:v>
                </c:pt>
                <c:pt idx="29">
                  <c:v>46174</c:v>
                </c:pt>
                <c:pt idx="30">
                  <c:v>46204</c:v>
                </c:pt>
                <c:pt idx="31">
                  <c:v>46235</c:v>
                </c:pt>
                <c:pt idx="32">
                  <c:v>46266</c:v>
                </c:pt>
                <c:pt idx="33">
                  <c:v>46296</c:v>
                </c:pt>
                <c:pt idx="34">
                  <c:v>46327</c:v>
                </c:pt>
                <c:pt idx="35">
                  <c:v>46357</c:v>
                </c:pt>
                <c:pt idx="36">
                  <c:v>46388</c:v>
                </c:pt>
                <c:pt idx="37">
                  <c:v>46419</c:v>
                </c:pt>
                <c:pt idx="38">
                  <c:v>46447</c:v>
                </c:pt>
                <c:pt idx="39">
                  <c:v>46478</c:v>
                </c:pt>
                <c:pt idx="40">
                  <c:v>46508</c:v>
                </c:pt>
                <c:pt idx="41">
                  <c:v>46539</c:v>
                </c:pt>
                <c:pt idx="42">
                  <c:v>46569</c:v>
                </c:pt>
                <c:pt idx="43">
                  <c:v>46600</c:v>
                </c:pt>
                <c:pt idx="44">
                  <c:v>46631</c:v>
                </c:pt>
                <c:pt idx="45">
                  <c:v>46661</c:v>
                </c:pt>
                <c:pt idx="46">
                  <c:v>46692</c:v>
                </c:pt>
                <c:pt idx="47">
                  <c:v>46722</c:v>
                </c:pt>
                <c:pt idx="48">
                  <c:v>46753</c:v>
                </c:pt>
                <c:pt idx="49">
                  <c:v>46784</c:v>
                </c:pt>
                <c:pt idx="50">
                  <c:v>46813</c:v>
                </c:pt>
                <c:pt idx="51">
                  <c:v>46844</c:v>
                </c:pt>
                <c:pt idx="52">
                  <c:v>46874</c:v>
                </c:pt>
                <c:pt idx="53">
                  <c:v>46905</c:v>
                </c:pt>
                <c:pt idx="54">
                  <c:v>46935</c:v>
                </c:pt>
                <c:pt idx="55">
                  <c:v>46966</c:v>
                </c:pt>
                <c:pt idx="56">
                  <c:v>46997</c:v>
                </c:pt>
                <c:pt idx="57">
                  <c:v>47027</c:v>
                </c:pt>
                <c:pt idx="58">
                  <c:v>47058</c:v>
                </c:pt>
                <c:pt idx="59">
                  <c:v>47088</c:v>
                </c:pt>
                <c:pt idx="60">
                  <c:v>47119</c:v>
                </c:pt>
                <c:pt idx="61">
                  <c:v>47150</c:v>
                </c:pt>
                <c:pt idx="62">
                  <c:v>47178</c:v>
                </c:pt>
                <c:pt idx="63">
                  <c:v>47209</c:v>
                </c:pt>
                <c:pt idx="64">
                  <c:v>47239</c:v>
                </c:pt>
                <c:pt idx="65">
                  <c:v>47270</c:v>
                </c:pt>
                <c:pt idx="66">
                  <c:v>47300</c:v>
                </c:pt>
                <c:pt idx="67">
                  <c:v>47331</c:v>
                </c:pt>
                <c:pt idx="68">
                  <c:v>47362</c:v>
                </c:pt>
                <c:pt idx="69">
                  <c:v>47392</c:v>
                </c:pt>
                <c:pt idx="70">
                  <c:v>47423</c:v>
                </c:pt>
                <c:pt idx="71">
                  <c:v>47453</c:v>
                </c:pt>
                <c:pt idx="72">
                  <c:v>47484</c:v>
                </c:pt>
                <c:pt idx="73">
                  <c:v>47515</c:v>
                </c:pt>
                <c:pt idx="74">
                  <c:v>47543</c:v>
                </c:pt>
                <c:pt idx="75">
                  <c:v>47574</c:v>
                </c:pt>
                <c:pt idx="76">
                  <c:v>47604</c:v>
                </c:pt>
                <c:pt idx="77">
                  <c:v>47635</c:v>
                </c:pt>
                <c:pt idx="78">
                  <c:v>47665</c:v>
                </c:pt>
                <c:pt idx="79">
                  <c:v>47696</c:v>
                </c:pt>
                <c:pt idx="80">
                  <c:v>47727</c:v>
                </c:pt>
                <c:pt idx="81">
                  <c:v>47757</c:v>
                </c:pt>
                <c:pt idx="82">
                  <c:v>47788</c:v>
                </c:pt>
                <c:pt idx="83">
                  <c:v>47818</c:v>
                </c:pt>
                <c:pt idx="84">
                  <c:v>47849</c:v>
                </c:pt>
                <c:pt idx="85">
                  <c:v>47880</c:v>
                </c:pt>
                <c:pt idx="86">
                  <c:v>47908</c:v>
                </c:pt>
                <c:pt idx="87">
                  <c:v>47939</c:v>
                </c:pt>
                <c:pt idx="88">
                  <c:v>47969</c:v>
                </c:pt>
                <c:pt idx="89">
                  <c:v>48000</c:v>
                </c:pt>
                <c:pt idx="90">
                  <c:v>48030</c:v>
                </c:pt>
                <c:pt idx="91">
                  <c:v>48061</c:v>
                </c:pt>
                <c:pt idx="92">
                  <c:v>48092</c:v>
                </c:pt>
                <c:pt idx="93">
                  <c:v>48122</c:v>
                </c:pt>
                <c:pt idx="94">
                  <c:v>48153</c:v>
                </c:pt>
                <c:pt idx="95">
                  <c:v>48183</c:v>
                </c:pt>
                <c:pt idx="96">
                  <c:v>48214</c:v>
                </c:pt>
                <c:pt idx="97">
                  <c:v>48245</c:v>
                </c:pt>
                <c:pt idx="98">
                  <c:v>48274</c:v>
                </c:pt>
                <c:pt idx="99">
                  <c:v>48305</c:v>
                </c:pt>
                <c:pt idx="100">
                  <c:v>48335</c:v>
                </c:pt>
                <c:pt idx="101">
                  <c:v>48366</c:v>
                </c:pt>
                <c:pt idx="102">
                  <c:v>48396</c:v>
                </c:pt>
                <c:pt idx="103">
                  <c:v>48427</c:v>
                </c:pt>
                <c:pt idx="104">
                  <c:v>48458</c:v>
                </c:pt>
                <c:pt idx="105">
                  <c:v>48488</c:v>
                </c:pt>
                <c:pt idx="106">
                  <c:v>48519</c:v>
                </c:pt>
                <c:pt idx="107">
                  <c:v>48549</c:v>
                </c:pt>
                <c:pt idx="108">
                  <c:v>48580</c:v>
                </c:pt>
                <c:pt idx="109">
                  <c:v>48611</c:v>
                </c:pt>
                <c:pt idx="110">
                  <c:v>48639</c:v>
                </c:pt>
                <c:pt idx="111">
                  <c:v>48670</c:v>
                </c:pt>
                <c:pt idx="112">
                  <c:v>48700</c:v>
                </c:pt>
                <c:pt idx="113">
                  <c:v>48731</c:v>
                </c:pt>
                <c:pt idx="114">
                  <c:v>48761</c:v>
                </c:pt>
                <c:pt idx="115">
                  <c:v>48792</c:v>
                </c:pt>
                <c:pt idx="116">
                  <c:v>48823</c:v>
                </c:pt>
                <c:pt idx="117">
                  <c:v>48853</c:v>
                </c:pt>
                <c:pt idx="118">
                  <c:v>48884</c:v>
                </c:pt>
                <c:pt idx="119">
                  <c:v>48914</c:v>
                </c:pt>
                <c:pt idx="120">
                  <c:v>48945</c:v>
                </c:pt>
                <c:pt idx="121">
                  <c:v>48976</c:v>
                </c:pt>
                <c:pt idx="122">
                  <c:v>49004</c:v>
                </c:pt>
                <c:pt idx="123">
                  <c:v>49035</c:v>
                </c:pt>
                <c:pt idx="124">
                  <c:v>49065</c:v>
                </c:pt>
                <c:pt idx="125">
                  <c:v>49096</c:v>
                </c:pt>
                <c:pt idx="126">
                  <c:v>49126</c:v>
                </c:pt>
                <c:pt idx="127">
                  <c:v>49157</c:v>
                </c:pt>
                <c:pt idx="128">
                  <c:v>49188</c:v>
                </c:pt>
                <c:pt idx="129">
                  <c:v>49218</c:v>
                </c:pt>
                <c:pt idx="130">
                  <c:v>49249</c:v>
                </c:pt>
                <c:pt idx="131">
                  <c:v>49279</c:v>
                </c:pt>
                <c:pt idx="132">
                  <c:v>49310</c:v>
                </c:pt>
                <c:pt idx="133">
                  <c:v>49341</c:v>
                </c:pt>
                <c:pt idx="134">
                  <c:v>49369</c:v>
                </c:pt>
                <c:pt idx="135">
                  <c:v>49400</c:v>
                </c:pt>
                <c:pt idx="136">
                  <c:v>49430</c:v>
                </c:pt>
                <c:pt idx="137">
                  <c:v>49461</c:v>
                </c:pt>
                <c:pt idx="138">
                  <c:v>49491</c:v>
                </c:pt>
                <c:pt idx="139">
                  <c:v>49522</c:v>
                </c:pt>
                <c:pt idx="140">
                  <c:v>49553</c:v>
                </c:pt>
                <c:pt idx="141">
                  <c:v>49583</c:v>
                </c:pt>
                <c:pt idx="142">
                  <c:v>49614</c:v>
                </c:pt>
                <c:pt idx="143">
                  <c:v>49644</c:v>
                </c:pt>
                <c:pt idx="144">
                  <c:v>49675</c:v>
                </c:pt>
                <c:pt idx="145">
                  <c:v>49706</c:v>
                </c:pt>
                <c:pt idx="146">
                  <c:v>49735</c:v>
                </c:pt>
                <c:pt idx="147">
                  <c:v>49766</c:v>
                </c:pt>
                <c:pt idx="148">
                  <c:v>49796</c:v>
                </c:pt>
                <c:pt idx="149">
                  <c:v>49827</c:v>
                </c:pt>
                <c:pt idx="150">
                  <c:v>49857</c:v>
                </c:pt>
                <c:pt idx="151">
                  <c:v>49888</c:v>
                </c:pt>
                <c:pt idx="152">
                  <c:v>49919</c:v>
                </c:pt>
                <c:pt idx="153">
                  <c:v>49949</c:v>
                </c:pt>
                <c:pt idx="154">
                  <c:v>49980</c:v>
                </c:pt>
                <c:pt idx="155">
                  <c:v>50010</c:v>
                </c:pt>
                <c:pt idx="156">
                  <c:v>50041</c:v>
                </c:pt>
                <c:pt idx="157">
                  <c:v>50072</c:v>
                </c:pt>
                <c:pt idx="158">
                  <c:v>50100</c:v>
                </c:pt>
                <c:pt idx="159">
                  <c:v>50131</c:v>
                </c:pt>
                <c:pt idx="160">
                  <c:v>50161</c:v>
                </c:pt>
                <c:pt idx="161">
                  <c:v>50192</c:v>
                </c:pt>
                <c:pt idx="162">
                  <c:v>50222</c:v>
                </c:pt>
                <c:pt idx="163">
                  <c:v>50253</c:v>
                </c:pt>
                <c:pt idx="164">
                  <c:v>50284</c:v>
                </c:pt>
                <c:pt idx="165">
                  <c:v>50314</c:v>
                </c:pt>
                <c:pt idx="166">
                  <c:v>50345</c:v>
                </c:pt>
                <c:pt idx="167">
                  <c:v>50375</c:v>
                </c:pt>
                <c:pt idx="168">
                  <c:v>50406</c:v>
                </c:pt>
                <c:pt idx="169">
                  <c:v>50437</c:v>
                </c:pt>
                <c:pt idx="170">
                  <c:v>50465</c:v>
                </c:pt>
                <c:pt idx="171">
                  <c:v>50496</c:v>
                </c:pt>
                <c:pt idx="172">
                  <c:v>50526</c:v>
                </c:pt>
                <c:pt idx="173">
                  <c:v>50557</c:v>
                </c:pt>
                <c:pt idx="174">
                  <c:v>50587</c:v>
                </c:pt>
                <c:pt idx="175">
                  <c:v>50618</c:v>
                </c:pt>
                <c:pt idx="176">
                  <c:v>50649</c:v>
                </c:pt>
                <c:pt idx="177">
                  <c:v>50679</c:v>
                </c:pt>
                <c:pt idx="178">
                  <c:v>50710</c:v>
                </c:pt>
                <c:pt idx="179">
                  <c:v>50740</c:v>
                </c:pt>
                <c:pt idx="180">
                  <c:v>50771</c:v>
                </c:pt>
                <c:pt idx="181">
                  <c:v>50802</c:v>
                </c:pt>
                <c:pt idx="182">
                  <c:v>50830</c:v>
                </c:pt>
                <c:pt idx="183">
                  <c:v>50861</c:v>
                </c:pt>
                <c:pt idx="184">
                  <c:v>50891</c:v>
                </c:pt>
                <c:pt idx="185">
                  <c:v>50922</c:v>
                </c:pt>
                <c:pt idx="186">
                  <c:v>50952</c:v>
                </c:pt>
                <c:pt idx="187">
                  <c:v>50983</c:v>
                </c:pt>
                <c:pt idx="188">
                  <c:v>51014</c:v>
                </c:pt>
                <c:pt idx="189">
                  <c:v>51044</c:v>
                </c:pt>
                <c:pt idx="190">
                  <c:v>51075</c:v>
                </c:pt>
                <c:pt idx="191">
                  <c:v>51105</c:v>
                </c:pt>
                <c:pt idx="192">
                  <c:v>51136</c:v>
                </c:pt>
                <c:pt idx="193">
                  <c:v>51167</c:v>
                </c:pt>
                <c:pt idx="194">
                  <c:v>51196</c:v>
                </c:pt>
                <c:pt idx="195">
                  <c:v>51227</c:v>
                </c:pt>
                <c:pt idx="196">
                  <c:v>51257</c:v>
                </c:pt>
                <c:pt idx="197">
                  <c:v>51288</c:v>
                </c:pt>
                <c:pt idx="198">
                  <c:v>51318</c:v>
                </c:pt>
                <c:pt idx="199">
                  <c:v>51349</c:v>
                </c:pt>
                <c:pt idx="200">
                  <c:v>51380</c:v>
                </c:pt>
                <c:pt idx="201">
                  <c:v>51410</c:v>
                </c:pt>
                <c:pt idx="202">
                  <c:v>51441</c:v>
                </c:pt>
                <c:pt idx="203">
                  <c:v>51471</c:v>
                </c:pt>
                <c:pt idx="204">
                  <c:v>51502</c:v>
                </c:pt>
                <c:pt idx="205">
                  <c:v>51533</c:v>
                </c:pt>
                <c:pt idx="206">
                  <c:v>51561</c:v>
                </c:pt>
                <c:pt idx="207">
                  <c:v>51592</c:v>
                </c:pt>
                <c:pt idx="208">
                  <c:v>51622</c:v>
                </c:pt>
                <c:pt idx="209">
                  <c:v>51653</c:v>
                </c:pt>
                <c:pt idx="210">
                  <c:v>51683</c:v>
                </c:pt>
                <c:pt idx="211">
                  <c:v>51714</c:v>
                </c:pt>
                <c:pt idx="212">
                  <c:v>51745</c:v>
                </c:pt>
                <c:pt idx="213">
                  <c:v>51775</c:v>
                </c:pt>
                <c:pt idx="214">
                  <c:v>51806</c:v>
                </c:pt>
                <c:pt idx="215">
                  <c:v>51836</c:v>
                </c:pt>
                <c:pt idx="216">
                  <c:v>51867</c:v>
                </c:pt>
                <c:pt idx="217">
                  <c:v>51898</c:v>
                </c:pt>
                <c:pt idx="218">
                  <c:v>51926</c:v>
                </c:pt>
                <c:pt idx="219">
                  <c:v>51957</c:v>
                </c:pt>
                <c:pt idx="220">
                  <c:v>51987</c:v>
                </c:pt>
                <c:pt idx="221">
                  <c:v>52018</c:v>
                </c:pt>
                <c:pt idx="222">
                  <c:v>52048</c:v>
                </c:pt>
                <c:pt idx="223">
                  <c:v>52079</c:v>
                </c:pt>
                <c:pt idx="224">
                  <c:v>52110</c:v>
                </c:pt>
                <c:pt idx="225">
                  <c:v>52140</c:v>
                </c:pt>
                <c:pt idx="226">
                  <c:v>52171</c:v>
                </c:pt>
                <c:pt idx="227">
                  <c:v>52201</c:v>
                </c:pt>
                <c:pt idx="228">
                  <c:v>52232</c:v>
                </c:pt>
                <c:pt idx="229">
                  <c:v>52263</c:v>
                </c:pt>
                <c:pt idx="230">
                  <c:v>52291</c:v>
                </c:pt>
                <c:pt idx="231">
                  <c:v>52322</c:v>
                </c:pt>
                <c:pt idx="232">
                  <c:v>52352</c:v>
                </c:pt>
                <c:pt idx="233">
                  <c:v>52383</c:v>
                </c:pt>
                <c:pt idx="234">
                  <c:v>52413</c:v>
                </c:pt>
                <c:pt idx="235">
                  <c:v>52444</c:v>
                </c:pt>
                <c:pt idx="236">
                  <c:v>52475</c:v>
                </c:pt>
                <c:pt idx="237">
                  <c:v>52505</c:v>
                </c:pt>
                <c:pt idx="238">
                  <c:v>52536</c:v>
                </c:pt>
                <c:pt idx="239">
                  <c:v>52566</c:v>
                </c:pt>
                <c:pt idx="240">
                  <c:v>52597</c:v>
                </c:pt>
                <c:pt idx="241">
                  <c:v>52628</c:v>
                </c:pt>
                <c:pt idx="242">
                  <c:v>52657</c:v>
                </c:pt>
                <c:pt idx="243">
                  <c:v>52688</c:v>
                </c:pt>
                <c:pt idx="244">
                  <c:v>52718</c:v>
                </c:pt>
                <c:pt idx="245">
                  <c:v>52749</c:v>
                </c:pt>
                <c:pt idx="246">
                  <c:v>52779</c:v>
                </c:pt>
                <c:pt idx="247">
                  <c:v>52810</c:v>
                </c:pt>
                <c:pt idx="248">
                  <c:v>52841</c:v>
                </c:pt>
                <c:pt idx="249">
                  <c:v>52871</c:v>
                </c:pt>
                <c:pt idx="250">
                  <c:v>52902</c:v>
                </c:pt>
                <c:pt idx="251">
                  <c:v>52932</c:v>
                </c:pt>
                <c:pt idx="252">
                  <c:v>52963</c:v>
                </c:pt>
                <c:pt idx="253">
                  <c:v>52994</c:v>
                </c:pt>
                <c:pt idx="254">
                  <c:v>53022</c:v>
                </c:pt>
                <c:pt idx="255">
                  <c:v>53053</c:v>
                </c:pt>
                <c:pt idx="256">
                  <c:v>53083</c:v>
                </c:pt>
                <c:pt idx="257">
                  <c:v>53114</c:v>
                </c:pt>
                <c:pt idx="258">
                  <c:v>53144</c:v>
                </c:pt>
                <c:pt idx="259">
                  <c:v>53175</c:v>
                </c:pt>
                <c:pt idx="260">
                  <c:v>53206</c:v>
                </c:pt>
                <c:pt idx="261">
                  <c:v>53236</c:v>
                </c:pt>
                <c:pt idx="262">
                  <c:v>53267</c:v>
                </c:pt>
                <c:pt idx="263">
                  <c:v>53297</c:v>
                </c:pt>
                <c:pt idx="264">
                  <c:v>53328</c:v>
                </c:pt>
                <c:pt idx="265">
                  <c:v>53359</c:v>
                </c:pt>
                <c:pt idx="266">
                  <c:v>53387</c:v>
                </c:pt>
                <c:pt idx="267">
                  <c:v>53418</c:v>
                </c:pt>
                <c:pt idx="268">
                  <c:v>53448</c:v>
                </c:pt>
                <c:pt idx="269">
                  <c:v>53479</c:v>
                </c:pt>
                <c:pt idx="270">
                  <c:v>53509</c:v>
                </c:pt>
                <c:pt idx="271">
                  <c:v>53540</c:v>
                </c:pt>
                <c:pt idx="272">
                  <c:v>53571</c:v>
                </c:pt>
                <c:pt idx="273">
                  <c:v>53601</c:v>
                </c:pt>
                <c:pt idx="274">
                  <c:v>53632</c:v>
                </c:pt>
                <c:pt idx="275">
                  <c:v>53662</c:v>
                </c:pt>
                <c:pt idx="276">
                  <c:v>53693</c:v>
                </c:pt>
                <c:pt idx="277">
                  <c:v>53724</c:v>
                </c:pt>
                <c:pt idx="278">
                  <c:v>53752</c:v>
                </c:pt>
                <c:pt idx="279">
                  <c:v>53783</c:v>
                </c:pt>
                <c:pt idx="280">
                  <c:v>53813</c:v>
                </c:pt>
                <c:pt idx="281">
                  <c:v>53844</c:v>
                </c:pt>
                <c:pt idx="282">
                  <c:v>53874</c:v>
                </c:pt>
                <c:pt idx="283">
                  <c:v>53905</c:v>
                </c:pt>
                <c:pt idx="284">
                  <c:v>53936</c:v>
                </c:pt>
                <c:pt idx="285">
                  <c:v>53966</c:v>
                </c:pt>
                <c:pt idx="286">
                  <c:v>53997</c:v>
                </c:pt>
                <c:pt idx="287">
                  <c:v>54027</c:v>
                </c:pt>
                <c:pt idx="288">
                  <c:v>54058</c:v>
                </c:pt>
                <c:pt idx="289">
                  <c:v>54089</c:v>
                </c:pt>
                <c:pt idx="290">
                  <c:v>54118</c:v>
                </c:pt>
                <c:pt idx="291">
                  <c:v>54149</c:v>
                </c:pt>
                <c:pt idx="292">
                  <c:v>54179</c:v>
                </c:pt>
                <c:pt idx="293">
                  <c:v>54210</c:v>
                </c:pt>
                <c:pt idx="294">
                  <c:v>54240</c:v>
                </c:pt>
                <c:pt idx="295">
                  <c:v>54271</c:v>
                </c:pt>
                <c:pt idx="296">
                  <c:v>54302</c:v>
                </c:pt>
                <c:pt idx="297">
                  <c:v>54332</c:v>
                </c:pt>
                <c:pt idx="298">
                  <c:v>54363</c:v>
                </c:pt>
                <c:pt idx="299">
                  <c:v>54393</c:v>
                </c:pt>
                <c:pt idx="300">
                  <c:v>54424</c:v>
                </c:pt>
                <c:pt idx="301">
                  <c:v>54455</c:v>
                </c:pt>
                <c:pt idx="302">
                  <c:v>54483</c:v>
                </c:pt>
                <c:pt idx="303">
                  <c:v>54514</c:v>
                </c:pt>
                <c:pt idx="304">
                  <c:v>54544</c:v>
                </c:pt>
                <c:pt idx="305">
                  <c:v>54575</c:v>
                </c:pt>
                <c:pt idx="306">
                  <c:v>54605</c:v>
                </c:pt>
                <c:pt idx="307">
                  <c:v>54636</c:v>
                </c:pt>
                <c:pt idx="308">
                  <c:v>54667</c:v>
                </c:pt>
                <c:pt idx="309">
                  <c:v>54697</c:v>
                </c:pt>
                <c:pt idx="310">
                  <c:v>54728</c:v>
                </c:pt>
                <c:pt idx="311">
                  <c:v>54758</c:v>
                </c:pt>
                <c:pt idx="312">
                  <c:v>54789</c:v>
                </c:pt>
                <c:pt idx="313">
                  <c:v>54820</c:v>
                </c:pt>
                <c:pt idx="314">
                  <c:v>54848</c:v>
                </c:pt>
                <c:pt idx="315">
                  <c:v>54879</c:v>
                </c:pt>
                <c:pt idx="316">
                  <c:v>54909</c:v>
                </c:pt>
                <c:pt idx="317">
                  <c:v>54940</c:v>
                </c:pt>
                <c:pt idx="318">
                  <c:v>54970</c:v>
                </c:pt>
                <c:pt idx="319">
                  <c:v>55001</c:v>
                </c:pt>
                <c:pt idx="320">
                  <c:v>55032</c:v>
                </c:pt>
                <c:pt idx="321">
                  <c:v>55062</c:v>
                </c:pt>
                <c:pt idx="322">
                  <c:v>55093</c:v>
                </c:pt>
                <c:pt idx="323">
                  <c:v>55123</c:v>
                </c:pt>
                <c:pt idx="324">
                  <c:v>55154</c:v>
                </c:pt>
                <c:pt idx="325">
                  <c:v>55185</c:v>
                </c:pt>
                <c:pt idx="326">
                  <c:v>55213</c:v>
                </c:pt>
                <c:pt idx="327">
                  <c:v>55244</c:v>
                </c:pt>
                <c:pt idx="328">
                  <c:v>55274</c:v>
                </c:pt>
                <c:pt idx="329">
                  <c:v>55305</c:v>
                </c:pt>
                <c:pt idx="330">
                  <c:v>55335</c:v>
                </c:pt>
                <c:pt idx="331">
                  <c:v>55366</c:v>
                </c:pt>
                <c:pt idx="332">
                  <c:v>55397</c:v>
                </c:pt>
                <c:pt idx="333">
                  <c:v>55427</c:v>
                </c:pt>
                <c:pt idx="334">
                  <c:v>55458</c:v>
                </c:pt>
                <c:pt idx="335">
                  <c:v>55488</c:v>
                </c:pt>
                <c:pt idx="336">
                  <c:v>55519</c:v>
                </c:pt>
                <c:pt idx="337">
                  <c:v>55550</c:v>
                </c:pt>
                <c:pt idx="338">
                  <c:v>55579</c:v>
                </c:pt>
                <c:pt idx="339">
                  <c:v>55610</c:v>
                </c:pt>
                <c:pt idx="340">
                  <c:v>55640</c:v>
                </c:pt>
                <c:pt idx="341">
                  <c:v>55671</c:v>
                </c:pt>
                <c:pt idx="342">
                  <c:v>55701</c:v>
                </c:pt>
                <c:pt idx="343">
                  <c:v>55732</c:v>
                </c:pt>
                <c:pt idx="344">
                  <c:v>55763</c:v>
                </c:pt>
                <c:pt idx="345">
                  <c:v>55793</c:v>
                </c:pt>
                <c:pt idx="346">
                  <c:v>55824</c:v>
                </c:pt>
                <c:pt idx="347">
                  <c:v>55854</c:v>
                </c:pt>
                <c:pt idx="348">
                  <c:v>55885</c:v>
                </c:pt>
                <c:pt idx="349">
                  <c:v>55916</c:v>
                </c:pt>
                <c:pt idx="350">
                  <c:v>55944</c:v>
                </c:pt>
                <c:pt idx="351">
                  <c:v>55975</c:v>
                </c:pt>
                <c:pt idx="352">
                  <c:v>56005</c:v>
                </c:pt>
                <c:pt idx="353">
                  <c:v>56036</c:v>
                </c:pt>
                <c:pt idx="354">
                  <c:v>56066</c:v>
                </c:pt>
                <c:pt idx="355">
                  <c:v>56097</c:v>
                </c:pt>
                <c:pt idx="356">
                  <c:v>56128</c:v>
                </c:pt>
                <c:pt idx="357">
                  <c:v>56158</c:v>
                </c:pt>
                <c:pt idx="358">
                  <c:v>56189</c:v>
                </c:pt>
                <c:pt idx="359">
                  <c:v>56219</c:v>
                </c:pt>
              </c:numCache>
            </c:numRef>
          </c:cat>
          <c:val>
            <c:numRef>
              <c:f>'zmniejszanie rat'!$F$10:$F$369</c:f>
              <c:numCache>
                <c:formatCode>#\ ##0.00\ "zł"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3D-4547-9FCB-57B14C03BAD9}"/>
            </c:ext>
          </c:extLst>
        </c:ser>
        <c:ser>
          <c:idx val="3"/>
          <c:order val="1"/>
          <c:tx>
            <c:v>kapitał</c:v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'zmniejszanie rat'!$B$10:$B$369</c:f>
              <c:numCache>
                <c:formatCode>m/d/yy</c:formatCode>
                <c:ptCount val="360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  <c:pt idx="17">
                  <c:v>45809</c:v>
                </c:pt>
                <c:pt idx="18">
                  <c:v>45839</c:v>
                </c:pt>
                <c:pt idx="19">
                  <c:v>45870</c:v>
                </c:pt>
                <c:pt idx="20">
                  <c:v>45901</c:v>
                </c:pt>
                <c:pt idx="21">
                  <c:v>45931</c:v>
                </c:pt>
                <c:pt idx="22">
                  <c:v>45962</c:v>
                </c:pt>
                <c:pt idx="23">
                  <c:v>45992</c:v>
                </c:pt>
                <c:pt idx="24">
                  <c:v>46023</c:v>
                </c:pt>
                <c:pt idx="25">
                  <c:v>46054</c:v>
                </c:pt>
                <c:pt idx="26">
                  <c:v>46082</c:v>
                </c:pt>
                <c:pt idx="27">
                  <c:v>46113</c:v>
                </c:pt>
                <c:pt idx="28">
                  <c:v>46143</c:v>
                </c:pt>
                <c:pt idx="29">
                  <c:v>46174</c:v>
                </c:pt>
                <c:pt idx="30">
                  <c:v>46204</c:v>
                </c:pt>
                <c:pt idx="31">
                  <c:v>46235</c:v>
                </c:pt>
                <c:pt idx="32">
                  <c:v>46266</c:v>
                </c:pt>
                <c:pt idx="33">
                  <c:v>46296</c:v>
                </c:pt>
                <c:pt idx="34">
                  <c:v>46327</c:v>
                </c:pt>
                <c:pt idx="35">
                  <c:v>46357</c:v>
                </c:pt>
                <c:pt idx="36">
                  <c:v>46388</c:v>
                </c:pt>
                <c:pt idx="37">
                  <c:v>46419</c:v>
                </c:pt>
                <c:pt idx="38">
                  <c:v>46447</c:v>
                </c:pt>
                <c:pt idx="39">
                  <c:v>46478</c:v>
                </c:pt>
                <c:pt idx="40">
                  <c:v>46508</c:v>
                </c:pt>
                <c:pt idx="41">
                  <c:v>46539</c:v>
                </c:pt>
                <c:pt idx="42">
                  <c:v>46569</c:v>
                </c:pt>
                <c:pt idx="43">
                  <c:v>46600</c:v>
                </c:pt>
                <c:pt idx="44">
                  <c:v>46631</c:v>
                </c:pt>
                <c:pt idx="45">
                  <c:v>46661</c:v>
                </c:pt>
                <c:pt idx="46">
                  <c:v>46692</c:v>
                </c:pt>
                <c:pt idx="47">
                  <c:v>46722</c:v>
                </c:pt>
                <c:pt idx="48">
                  <c:v>46753</c:v>
                </c:pt>
                <c:pt idx="49">
                  <c:v>46784</c:v>
                </c:pt>
                <c:pt idx="50">
                  <c:v>46813</c:v>
                </c:pt>
                <c:pt idx="51">
                  <c:v>46844</c:v>
                </c:pt>
                <c:pt idx="52">
                  <c:v>46874</c:v>
                </c:pt>
                <c:pt idx="53">
                  <c:v>46905</c:v>
                </c:pt>
                <c:pt idx="54">
                  <c:v>46935</c:v>
                </c:pt>
                <c:pt idx="55">
                  <c:v>46966</c:v>
                </c:pt>
                <c:pt idx="56">
                  <c:v>46997</c:v>
                </c:pt>
                <c:pt idx="57">
                  <c:v>47027</c:v>
                </c:pt>
                <c:pt idx="58">
                  <c:v>47058</c:v>
                </c:pt>
                <c:pt idx="59">
                  <c:v>47088</c:v>
                </c:pt>
                <c:pt idx="60">
                  <c:v>47119</c:v>
                </c:pt>
                <c:pt idx="61">
                  <c:v>47150</c:v>
                </c:pt>
                <c:pt idx="62">
                  <c:v>47178</c:v>
                </c:pt>
                <c:pt idx="63">
                  <c:v>47209</c:v>
                </c:pt>
                <c:pt idx="64">
                  <c:v>47239</c:v>
                </c:pt>
                <c:pt idx="65">
                  <c:v>47270</c:v>
                </c:pt>
                <c:pt idx="66">
                  <c:v>47300</c:v>
                </c:pt>
                <c:pt idx="67">
                  <c:v>47331</c:v>
                </c:pt>
                <c:pt idx="68">
                  <c:v>47362</c:v>
                </c:pt>
                <c:pt idx="69">
                  <c:v>47392</c:v>
                </c:pt>
                <c:pt idx="70">
                  <c:v>47423</c:v>
                </c:pt>
                <c:pt idx="71">
                  <c:v>47453</c:v>
                </c:pt>
                <c:pt idx="72">
                  <c:v>47484</c:v>
                </c:pt>
                <c:pt idx="73">
                  <c:v>47515</c:v>
                </c:pt>
                <c:pt idx="74">
                  <c:v>47543</c:v>
                </c:pt>
                <c:pt idx="75">
                  <c:v>47574</c:v>
                </c:pt>
                <c:pt idx="76">
                  <c:v>47604</c:v>
                </c:pt>
                <c:pt idx="77">
                  <c:v>47635</c:v>
                </c:pt>
                <c:pt idx="78">
                  <c:v>47665</c:v>
                </c:pt>
                <c:pt idx="79">
                  <c:v>47696</c:v>
                </c:pt>
                <c:pt idx="80">
                  <c:v>47727</c:v>
                </c:pt>
                <c:pt idx="81">
                  <c:v>47757</c:v>
                </c:pt>
                <c:pt idx="82">
                  <c:v>47788</c:v>
                </c:pt>
                <c:pt idx="83">
                  <c:v>47818</c:v>
                </c:pt>
                <c:pt idx="84">
                  <c:v>47849</c:v>
                </c:pt>
                <c:pt idx="85">
                  <c:v>47880</c:v>
                </c:pt>
                <c:pt idx="86">
                  <c:v>47908</c:v>
                </c:pt>
                <c:pt idx="87">
                  <c:v>47939</c:v>
                </c:pt>
                <c:pt idx="88">
                  <c:v>47969</c:v>
                </c:pt>
                <c:pt idx="89">
                  <c:v>48000</c:v>
                </c:pt>
                <c:pt idx="90">
                  <c:v>48030</c:v>
                </c:pt>
                <c:pt idx="91">
                  <c:v>48061</c:v>
                </c:pt>
                <c:pt idx="92">
                  <c:v>48092</c:v>
                </c:pt>
                <c:pt idx="93">
                  <c:v>48122</c:v>
                </c:pt>
                <c:pt idx="94">
                  <c:v>48153</c:v>
                </c:pt>
                <c:pt idx="95">
                  <c:v>48183</c:v>
                </c:pt>
                <c:pt idx="96">
                  <c:v>48214</c:v>
                </c:pt>
                <c:pt idx="97">
                  <c:v>48245</c:v>
                </c:pt>
                <c:pt idx="98">
                  <c:v>48274</c:v>
                </c:pt>
                <c:pt idx="99">
                  <c:v>48305</c:v>
                </c:pt>
                <c:pt idx="100">
                  <c:v>48335</c:v>
                </c:pt>
                <c:pt idx="101">
                  <c:v>48366</c:v>
                </c:pt>
                <c:pt idx="102">
                  <c:v>48396</c:v>
                </c:pt>
                <c:pt idx="103">
                  <c:v>48427</c:v>
                </c:pt>
                <c:pt idx="104">
                  <c:v>48458</c:v>
                </c:pt>
                <c:pt idx="105">
                  <c:v>48488</c:v>
                </c:pt>
                <c:pt idx="106">
                  <c:v>48519</c:v>
                </c:pt>
                <c:pt idx="107">
                  <c:v>48549</c:v>
                </c:pt>
                <c:pt idx="108">
                  <c:v>48580</c:v>
                </c:pt>
                <c:pt idx="109">
                  <c:v>48611</c:v>
                </c:pt>
                <c:pt idx="110">
                  <c:v>48639</c:v>
                </c:pt>
                <c:pt idx="111">
                  <c:v>48670</c:v>
                </c:pt>
                <c:pt idx="112">
                  <c:v>48700</c:v>
                </c:pt>
                <c:pt idx="113">
                  <c:v>48731</c:v>
                </c:pt>
                <c:pt idx="114">
                  <c:v>48761</c:v>
                </c:pt>
                <c:pt idx="115">
                  <c:v>48792</c:v>
                </c:pt>
                <c:pt idx="116">
                  <c:v>48823</c:v>
                </c:pt>
                <c:pt idx="117">
                  <c:v>48853</c:v>
                </c:pt>
                <c:pt idx="118">
                  <c:v>48884</c:v>
                </c:pt>
                <c:pt idx="119">
                  <c:v>48914</c:v>
                </c:pt>
                <c:pt idx="120">
                  <c:v>48945</c:v>
                </c:pt>
                <c:pt idx="121">
                  <c:v>48976</c:v>
                </c:pt>
                <c:pt idx="122">
                  <c:v>49004</c:v>
                </c:pt>
                <c:pt idx="123">
                  <c:v>49035</c:v>
                </c:pt>
                <c:pt idx="124">
                  <c:v>49065</c:v>
                </c:pt>
                <c:pt idx="125">
                  <c:v>49096</c:v>
                </c:pt>
                <c:pt idx="126">
                  <c:v>49126</c:v>
                </c:pt>
                <c:pt idx="127">
                  <c:v>49157</c:v>
                </c:pt>
                <c:pt idx="128">
                  <c:v>49188</c:v>
                </c:pt>
                <c:pt idx="129">
                  <c:v>49218</c:v>
                </c:pt>
                <c:pt idx="130">
                  <c:v>49249</c:v>
                </c:pt>
                <c:pt idx="131">
                  <c:v>49279</c:v>
                </c:pt>
                <c:pt idx="132">
                  <c:v>49310</c:v>
                </c:pt>
                <c:pt idx="133">
                  <c:v>49341</c:v>
                </c:pt>
                <c:pt idx="134">
                  <c:v>49369</c:v>
                </c:pt>
                <c:pt idx="135">
                  <c:v>49400</c:v>
                </c:pt>
                <c:pt idx="136">
                  <c:v>49430</c:v>
                </c:pt>
                <c:pt idx="137">
                  <c:v>49461</c:v>
                </c:pt>
                <c:pt idx="138">
                  <c:v>49491</c:v>
                </c:pt>
                <c:pt idx="139">
                  <c:v>49522</c:v>
                </c:pt>
                <c:pt idx="140">
                  <c:v>49553</c:v>
                </c:pt>
                <c:pt idx="141">
                  <c:v>49583</c:v>
                </c:pt>
                <c:pt idx="142">
                  <c:v>49614</c:v>
                </c:pt>
                <c:pt idx="143">
                  <c:v>49644</c:v>
                </c:pt>
                <c:pt idx="144">
                  <c:v>49675</c:v>
                </c:pt>
                <c:pt idx="145">
                  <c:v>49706</c:v>
                </c:pt>
                <c:pt idx="146">
                  <c:v>49735</c:v>
                </c:pt>
                <c:pt idx="147">
                  <c:v>49766</c:v>
                </c:pt>
                <c:pt idx="148">
                  <c:v>49796</c:v>
                </c:pt>
                <c:pt idx="149">
                  <c:v>49827</c:v>
                </c:pt>
                <c:pt idx="150">
                  <c:v>49857</c:v>
                </c:pt>
                <c:pt idx="151">
                  <c:v>49888</c:v>
                </c:pt>
                <c:pt idx="152">
                  <c:v>49919</c:v>
                </c:pt>
                <c:pt idx="153">
                  <c:v>49949</c:v>
                </c:pt>
                <c:pt idx="154">
                  <c:v>49980</c:v>
                </c:pt>
                <c:pt idx="155">
                  <c:v>50010</c:v>
                </c:pt>
                <c:pt idx="156">
                  <c:v>50041</c:v>
                </c:pt>
                <c:pt idx="157">
                  <c:v>50072</c:v>
                </c:pt>
                <c:pt idx="158">
                  <c:v>50100</c:v>
                </c:pt>
                <c:pt idx="159">
                  <c:v>50131</c:v>
                </c:pt>
                <c:pt idx="160">
                  <c:v>50161</c:v>
                </c:pt>
                <c:pt idx="161">
                  <c:v>50192</c:v>
                </c:pt>
                <c:pt idx="162">
                  <c:v>50222</c:v>
                </c:pt>
                <c:pt idx="163">
                  <c:v>50253</c:v>
                </c:pt>
                <c:pt idx="164">
                  <c:v>50284</c:v>
                </c:pt>
                <c:pt idx="165">
                  <c:v>50314</c:v>
                </c:pt>
                <c:pt idx="166">
                  <c:v>50345</c:v>
                </c:pt>
                <c:pt idx="167">
                  <c:v>50375</c:v>
                </c:pt>
                <c:pt idx="168">
                  <c:v>50406</c:v>
                </c:pt>
                <c:pt idx="169">
                  <c:v>50437</c:v>
                </c:pt>
                <c:pt idx="170">
                  <c:v>50465</c:v>
                </c:pt>
                <c:pt idx="171">
                  <c:v>50496</c:v>
                </c:pt>
                <c:pt idx="172">
                  <c:v>50526</c:v>
                </c:pt>
                <c:pt idx="173">
                  <c:v>50557</c:v>
                </c:pt>
                <c:pt idx="174">
                  <c:v>50587</c:v>
                </c:pt>
                <c:pt idx="175">
                  <c:v>50618</c:v>
                </c:pt>
                <c:pt idx="176">
                  <c:v>50649</c:v>
                </c:pt>
                <c:pt idx="177">
                  <c:v>50679</c:v>
                </c:pt>
                <c:pt idx="178">
                  <c:v>50710</c:v>
                </c:pt>
                <c:pt idx="179">
                  <c:v>50740</c:v>
                </c:pt>
                <c:pt idx="180">
                  <c:v>50771</c:v>
                </c:pt>
                <c:pt idx="181">
                  <c:v>50802</c:v>
                </c:pt>
                <c:pt idx="182">
                  <c:v>50830</c:v>
                </c:pt>
                <c:pt idx="183">
                  <c:v>50861</c:v>
                </c:pt>
                <c:pt idx="184">
                  <c:v>50891</c:v>
                </c:pt>
                <c:pt idx="185">
                  <c:v>50922</c:v>
                </c:pt>
                <c:pt idx="186">
                  <c:v>50952</c:v>
                </c:pt>
                <c:pt idx="187">
                  <c:v>50983</c:v>
                </c:pt>
                <c:pt idx="188">
                  <c:v>51014</c:v>
                </c:pt>
                <c:pt idx="189">
                  <c:v>51044</c:v>
                </c:pt>
                <c:pt idx="190">
                  <c:v>51075</c:v>
                </c:pt>
                <c:pt idx="191">
                  <c:v>51105</c:v>
                </c:pt>
                <c:pt idx="192">
                  <c:v>51136</c:v>
                </c:pt>
                <c:pt idx="193">
                  <c:v>51167</c:v>
                </c:pt>
                <c:pt idx="194">
                  <c:v>51196</c:v>
                </c:pt>
                <c:pt idx="195">
                  <c:v>51227</c:v>
                </c:pt>
                <c:pt idx="196">
                  <c:v>51257</c:v>
                </c:pt>
                <c:pt idx="197">
                  <c:v>51288</c:v>
                </c:pt>
                <c:pt idx="198">
                  <c:v>51318</c:v>
                </c:pt>
                <c:pt idx="199">
                  <c:v>51349</c:v>
                </c:pt>
                <c:pt idx="200">
                  <c:v>51380</c:v>
                </c:pt>
                <c:pt idx="201">
                  <c:v>51410</c:v>
                </c:pt>
                <c:pt idx="202">
                  <c:v>51441</c:v>
                </c:pt>
                <c:pt idx="203">
                  <c:v>51471</c:v>
                </c:pt>
                <c:pt idx="204">
                  <c:v>51502</c:v>
                </c:pt>
                <c:pt idx="205">
                  <c:v>51533</c:v>
                </c:pt>
                <c:pt idx="206">
                  <c:v>51561</c:v>
                </c:pt>
                <c:pt idx="207">
                  <c:v>51592</c:v>
                </c:pt>
                <c:pt idx="208">
                  <c:v>51622</c:v>
                </c:pt>
                <c:pt idx="209">
                  <c:v>51653</c:v>
                </c:pt>
                <c:pt idx="210">
                  <c:v>51683</c:v>
                </c:pt>
                <c:pt idx="211">
                  <c:v>51714</c:v>
                </c:pt>
                <c:pt idx="212">
                  <c:v>51745</c:v>
                </c:pt>
                <c:pt idx="213">
                  <c:v>51775</c:v>
                </c:pt>
                <c:pt idx="214">
                  <c:v>51806</c:v>
                </c:pt>
                <c:pt idx="215">
                  <c:v>51836</c:v>
                </c:pt>
                <c:pt idx="216">
                  <c:v>51867</c:v>
                </c:pt>
                <c:pt idx="217">
                  <c:v>51898</c:v>
                </c:pt>
                <c:pt idx="218">
                  <c:v>51926</c:v>
                </c:pt>
                <c:pt idx="219">
                  <c:v>51957</c:v>
                </c:pt>
                <c:pt idx="220">
                  <c:v>51987</c:v>
                </c:pt>
                <c:pt idx="221">
                  <c:v>52018</c:v>
                </c:pt>
                <c:pt idx="222">
                  <c:v>52048</c:v>
                </c:pt>
                <c:pt idx="223">
                  <c:v>52079</c:v>
                </c:pt>
                <c:pt idx="224">
                  <c:v>52110</c:v>
                </c:pt>
                <c:pt idx="225">
                  <c:v>52140</c:v>
                </c:pt>
                <c:pt idx="226">
                  <c:v>52171</c:v>
                </c:pt>
                <c:pt idx="227">
                  <c:v>52201</c:v>
                </c:pt>
                <c:pt idx="228">
                  <c:v>52232</c:v>
                </c:pt>
                <c:pt idx="229">
                  <c:v>52263</c:v>
                </c:pt>
                <c:pt idx="230">
                  <c:v>52291</c:v>
                </c:pt>
                <c:pt idx="231">
                  <c:v>52322</c:v>
                </c:pt>
                <c:pt idx="232">
                  <c:v>52352</c:v>
                </c:pt>
                <c:pt idx="233">
                  <c:v>52383</c:v>
                </c:pt>
                <c:pt idx="234">
                  <c:v>52413</c:v>
                </c:pt>
                <c:pt idx="235">
                  <c:v>52444</c:v>
                </c:pt>
                <c:pt idx="236">
                  <c:v>52475</c:v>
                </c:pt>
                <c:pt idx="237">
                  <c:v>52505</c:v>
                </c:pt>
                <c:pt idx="238">
                  <c:v>52536</c:v>
                </c:pt>
                <c:pt idx="239">
                  <c:v>52566</c:v>
                </c:pt>
                <c:pt idx="240">
                  <c:v>52597</c:v>
                </c:pt>
                <c:pt idx="241">
                  <c:v>52628</c:v>
                </c:pt>
                <c:pt idx="242">
                  <c:v>52657</c:v>
                </c:pt>
                <c:pt idx="243">
                  <c:v>52688</c:v>
                </c:pt>
                <c:pt idx="244">
                  <c:v>52718</c:v>
                </c:pt>
                <c:pt idx="245">
                  <c:v>52749</c:v>
                </c:pt>
                <c:pt idx="246">
                  <c:v>52779</c:v>
                </c:pt>
                <c:pt idx="247">
                  <c:v>52810</c:v>
                </c:pt>
                <c:pt idx="248">
                  <c:v>52841</c:v>
                </c:pt>
                <c:pt idx="249">
                  <c:v>52871</c:v>
                </c:pt>
                <c:pt idx="250">
                  <c:v>52902</c:v>
                </c:pt>
                <c:pt idx="251">
                  <c:v>52932</c:v>
                </c:pt>
                <c:pt idx="252">
                  <c:v>52963</c:v>
                </c:pt>
                <c:pt idx="253">
                  <c:v>52994</c:v>
                </c:pt>
                <c:pt idx="254">
                  <c:v>53022</c:v>
                </c:pt>
                <c:pt idx="255">
                  <c:v>53053</c:v>
                </c:pt>
                <c:pt idx="256">
                  <c:v>53083</c:v>
                </c:pt>
                <c:pt idx="257">
                  <c:v>53114</c:v>
                </c:pt>
                <c:pt idx="258">
                  <c:v>53144</c:v>
                </c:pt>
                <c:pt idx="259">
                  <c:v>53175</c:v>
                </c:pt>
                <c:pt idx="260">
                  <c:v>53206</c:v>
                </c:pt>
                <c:pt idx="261">
                  <c:v>53236</c:v>
                </c:pt>
                <c:pt idx="262">
                  <c:v>53267</c:v>
                </c:pt>
                <c:pt idx="263">
                  <c:v>53297</c:v>
                </c:pt>
                <c:pt idx="264">
                  <c:v>53328</c:v>
                </c:pt>
                <c:pt idx="265">
                  <c:v>53359</c:v>
                </c:pt>
                <c:pt idx="266">
                  <c:v>53387</c:v>
                </c:pt>
                <c:pt idx="267">
                  <c:v>53418</c:v>
                </c:pt>
                <c:pt idx="268">
                  <c:v>53448</c:v>
                </c:pt>
                <c:pt idx="269">
                  <c:v>53479</c:v>
                </c:pt>
                <c:pt idx="270">
                  <c:v>53509</c:v>
                </c:pt>
                <c:pt idx="271">
                  <c:v>53540</c:v>
                </c:pt>
                <c:pt idx="272">
                  <c:v>53571</c:v>
                </c:pt>
                <c:pt idx="273">
                  <c:v>53601</c:v>
                </c:pt>
                <c:pt idx="274">
                  <c:v>53632</c:v>
                </c:pt>
                <c:pt idx="275">
                  <c:v>53662</c:v>
                </c:pt>
                <c:pt idx="276">
                  <c:v>53693</c:v>
                </c:pt>
                <c:pt idx="277">
                  <c:v>53724</c:v>
                </c:pt>
                <c:pt idx="278">
                  <c:v>53752</c:v>
                </c:pt>
                <c:pt idx="279">
                  <c:v>53783</c:v>
                </c:pt>
                <c:pt idx="280">
                  <c:v>53813</c:v>
                </c:pt>
                <c:pt idx="281">
                  <c:v>53844</c:v>
                </c:pt>
                <c:pt idx="282">
                  <c:v>53874</c:v>
                </c:pt>
                <c:pt idx="283">
                  <c:v>53905</c:v>
                </c:pt>
                <c:pt idx="284">
                  <c:v>53936</c:v>
                </c:pt>
                <c:pt idx="285">
                  <c:v>53966</c:v>
                </c:pt>
                <c:pt idx="286">
                  <c:v>53997</c:v>
                </c:pt>
                <c:pt idx="287">
                  <c:v>54027</c:v>
                </c:pt>
                <c:pt idx="288">
                  <c:v>54058</c:v>
                </c:pt>
                <c:pt idx="289">
                  <c:v>54089</c:v>
                </c:pt>
                <c:pt idx="290">
                  <c:v>54118</c:v>
                </c:pt>
                <c:pt idx="291">
                  <c:v>54149</c:v>
                </c:pt>
                <c:pt idx="292">
                  <c:v>54179</c:v>
                </c:pt>
                <c:pt idx="293">
                  <c:v>54210</c:v>
                </c:pt>
                <c:pt idx="294">
                  <c:v>54240</c:v>
                </c:pt>
                <c:pt idx="295">
                  <c:v>54271</c:v>
                </c:pt>
                <c:pt idx="296">
                  <c:v>54302</c:v>
                </c:pt>
                <c:pt idx="297">
                  <c:v>54332</c:v>
                </c:pt>
                <c:pt idx="298">
                  <c:v>54363</c:v>
                </c:pt>
                <c:pt idx="299">
                  <c:v>54393</c:v>
                </c:pt>
                <c:pt idx="300">
                  <c:v>54424</c:v>
                </c:pt>
                <c:pt idx="301">
                  <c:v>54455</c:v>
                </c:pt>
                <c:pt idx="302">
                  <c:v>54483</c:v>
                </c:pt>
                <c:pt idx="303">
                  <c:v>54514</c:v>
                </c:pt>
                <c:pt idx="304">
                  <c:v>54544</c:v>
                </c:pt>
                <c:pt idx="305">
                  <c:v>54575</c:v>
                </c:pt>
                <c:pt idx="306">
                  <c:v>54605</c:v>
                </c:pt>
                <c:pt idx="307">
                  <c:v>54636</c:v>
                </c:pt>
                <c:pt idx="308">
                  <c:v>54667</c:v>
                </c:pt>
                <c:pt idx="309">
                  <c:v>54697</c:v>
                </c:pt>
                <c:pt idx="310">
                  <c:v>54728</c:v>
                </c:pt>
                <c:pt idx="311">
                  <c:v>54758</c:v>
                </c:pt>
                <c:pt idx="312">
                  <c:v>54789</c:v>
                </c:pt>
                <c:pt idx="313">
                  <c:v>54820</c:v>
                </c:pt>
                <c:pt idx="314">
                  <c:v>54848</c:v>
                </c:pt>
                <c:pt idx="315">
                  <c:v>54879</c:v>
                </c:pt>
                <c:pt idx="316">
                  <c:v>54909</c:v>
                </c:pt>
                <c:pt idx="317">
                  <c:v>54940</c:v>
                </c:pt>
                <c:pt idx="318">
                  <c:v>54970</c:v>
                </c:pt>
                <c:pt idx="319">
                  <c:v>55001</c:v>
                </c:pt>
                <c:pt idx="320">
                  <c:v>55032</c:v>
                </c:pt>
                <c:pt idx="321">
                  <c:v>55062</c:v>
                </c:pt>
                <c:pt idx="322">
                  <c:v>55093</c:v>
                </c:pt>
                <c:pt idx="323">
                  <c:v>55123</c:v>
                </c:pt>
                <c:pt idx="324">
                  <c:v>55154</c:v>
                </c:pt>
                <c:pt idx="325">
                  <c:v>55185</c:v>
                </c:pt>
                <c:pt idx="326">
                  <c:v>55213</c:v>
                </c:pt>
                <c:pt idx="327">
                  <c:v>55244</c:v>
                </c:pt>
                <c:pt idx="328">
                  <c:v>55274</c:v>
                </c:pt>
                <c:pt idx="329">
                  <c:v>55305</c:v>
                </c:pt>
                <c:pt idx="330">
                  <c:v>55335</c:v>
                </c:pt>
                <c:pt idx="331">
                  <c:v>55366</c:v>
                </c:pt>
                <c:pt idx="332">
                  <c:v>55397</c:v>
                </c:pt>
                <c:pt idx="333">
                  <c:v>55427</c:v>
                </c:pt>
                <c:pt idx="334">
                  <c:v>55458</c:v>
                </c:pt>
                <c:pt idx="335">
                  <c:v>55488</c:v>
                </c:pt>
                <c:pt idx="336">
                  <c:v>55519</c:v>
                </c:pt>
                <c:pt idx="337">
                  <c:v>55550</c:v>
                </c:pt>
                <c:pt idx="338">
                  <c:v>55579</c:v>
                </c:pt>
                <c:pt idx="339">
                  <c:v>55610</c:v>
                </c:pt>
                <c:pt idx="340">
                  <c:v>55640</c:v>
                </c:pt>
                <c:pt idx="341">
                  <c:v>55671</c:v>
                </c:pt>
                <c:pt idx="342">
                  <c:v>55701</c:v>
                </c:pt>
                <c:pt idx="343">
                  <c:v>55732</c:v>
                </c:pt>
                <c:pt idx="344">
                  <c:v>55763</c:v>
                </c:pt>
                <c:pt idx="345">
                  <c:v>55793</c:v>
                </c:pt>
                <c:pt idx="346">
                  <c:v>55824</c:v>
                </c:pt>
                <c:pt idx="347">
                  <c:v>55854</c:v>
                </c:pt>
                <c:pt idx="348">
                  <c:v>55885</c:v>
                </c:pt>
                <c:pt idx="349">
                  <c:v>55916</c:v>
                </c:pt>
                <c:pt idx="350">
                  <c:v>55944</c:v>
                </c:pt>
                <c:pt idx="351">
                  <c:v>55975</c:v>
                </c:pt>
                <c:pt idx="352">
                  <c:v>56005</c:v>
                </c:pt>
                <c:pt idx="353">
                  <c:v>56036</c:v>
                </c:pt>
                <c:pt idx="354">
                  <c:v>56066</c:v>
                </c:pt>
                <c:pt idx="355">
                  <c:v>56097</c:v>
                </c:pt>
                <c:pt idx="356">
                  <c:v>56128</c:v>
                </c:pt>
                <c:pt idx="357">
                  <c:v>56158</c:v>
                </c:pt>
                <c:pt idx="358">
                  <c:v>56189</c:v>
                </c:pt>
                <c:pt idx="359">
                  <c:v>56219</c:v>
                </c:pt>
              </c:numCache>
            </c:numRef>
          </c:cat>
          <c:val>
            <c:numRef>
              <c:f>'zmniejszanie rat'!$G$10:$G$369</c:f>
              <c:numCache>
                <c:formatCode>#\ ##0.00\ "zł"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3D-4547-9FCB-57B14C03BAD9}"/>
            </c:ext>
          </c:extLst>
        </c:ser>
        <c:ser>
          <c:idx val="0"/>
          <c:order val="2"/>
          <c:tx>
            <c:v>nadpłaty</c:v>
          </c:tx>
          <c:spPr>
            <a:ln w="28575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'zmniejszanie rat'!$H$10:$H$369</c:f>
              <c:numCache>
                <c:formatCode>"zł"#,##0.00_);[Red]\("zł"#,##0.00\)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74-704F-A61A-F8D79A6C0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2654879"/>
        <c:axId val="652663039"/>
      </c:lineChart>
      <c:dateAx>
        <c:axId val="652654879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52663039"/>
        <c:crosses val="autoZero"/>
        <c:auto val="1"/>
        <c:lblOffset val="100"/>
        <c:baseTimeUnit val="months"/>
      </c:dateAx>
      <c:valAx>
        <c:axId val="65266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zł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52654879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91753B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solidFill>
                <a:srgbClr val="303345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MIX!$K$3:$K$7</c:f>
              <c:strCache>
                <c:ptCount val="5"/>
                <c:pt idx="0">
                  <c:v>kwota kredytu</c:v>
                </c:pt>
                <c:pt idx="1">
                  <c:v>koszt odsetek pierwotny</c:v>
                </c:pt>
                <c:pt idx="2">
                  <c:v>koszt odsetek po nadpłatach</c:v>
                </c:pt>
                <c:pt idx="3">
                  <c:v>oszczędności z nadpłat</c:v>
                </c:pt>
                <c:pt idx="4">
                  <c:v>suma nadpłat</c:v>
                </c:pt>
              </c:strCache>
            </c:strRef>
          </c:cat>
          <c:val>
            <c:numRef>
              <c:f>MIX!$M$3:$M$7</c:f>
              <c:numCache>
                <c:formatCode>#\ ##0.00\ "zł"</c:formatCode>
                <c:ptCount val="5"/>
                <c:pt idx="0" formatCode="&quot;zł&quot;#,##0.00_);[Red]\(&quot;zł&quot;#,##0.00\)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&quot;zł&quot;#,##0.00_);[Red]\(&quot;zł&quot;#,##0.00\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3-D047-BD24-6B4CD57269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313610431"/>
        <c:axId val="13129988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>
                    <a:gsLst>
                      <a:gs pos="0">
                        <a:schemeClr val="accent1"/>
                      </a:gs>
                      <a:gs pos="100000">
                        <a:schemeClr val="accent1">
                          <a:lumMod val="84000"/>
                        </a:schemeClr>
                      </a:gs>
                    </a:gsLst>
                    <a:lin ang="5400000" scaled="1"/>
                  </a:gradFill>
                  <a:ln>
                    <a:noFill/>
                  </a:ln>
                  <a:effectLst>
                    <a:outerShdw blurRad="76200" dir="18900000" sy="23000" kx="-1200000" algn="bl" rotWithShape="0">
                      <a:prstClr val="black">
                        <a:alpha val="20000"/>
                      </a:prst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l-PL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MIX!$K$3:$K$7</c15:sqref>
                        </c15:formulaRef>
                      </c:ext>
                    </c:extLst>
                    <c:strCache>
                      <c:ptCount val="5"/>
                      <c:pt idx="0">
                        <c:v>kwota kredytu</c:v>
                      </c:pt>
                      <c:pt idx="1">
                        <c:v>koszt odsetek pierwotny</c:v>
                      </c:pt>
                      <c:pt idx="2">
                        <c:v>koszt odsetek po nadpłatach</c:v>
                      </c:pt>
                      <c:pt idx="3">
                        <c:v>oszczędności z nadpłat</c:v>
                      </c:pt>
                      <c:pt idx="4">
                        <c:v>suma nadpłat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MIX!$L$3:$L$7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A63-D047-BD24-6B4CD57269F3}"/>
                  </c:ext>
                </c:extLst>
              </c15:ser>
            </c15:filteredBarSeries>
          </c:ext>
        </c:extLst>
      </c:barChart>
      <c:catAx>
        <c:axId val="131361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/>
          </a:p>
        </c:txPr>
        <c:crossAx val="1312998831"/>
        <c:crosses val="autoZero"/>
        <c:auto val="1"/>
        <c:lblAlgn val="ctr"/>
        <c:lblOffset val="100"/>
        <c:noMultiLvlLbl val="0"/>
      </c:catAx>
      <c:valAx>
        <c:axId val="1312998831"/>
        <c:scaling>
          <c:orientation val="minMax"/>
        </c:scaling>
        <c:delete val="1"/>
        <c:axPos val="l"/>
        <c:numFmt formatCode="&quot;zł&quot;#,##0.00_);[Red]\(&quot;zł&quot;#,##0.00\)" sourceLinked="1"/>
        <c:majorTickMark val="none"/>
        <c:minorTickMark val="none"/>
        <c:tickLblPos val="nextTo"/>
        <c:crossAx val="1313610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odsetki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MIX!$B$10:$B$369</c:f>
              <c:numCache>
                <c:formatCode>m/d/yy</c:formatCode>
                <c:ptCount val="360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  <c:pt idx="17">
                  <c:v>45809</c:v>
                </c:pt>
                <c:pt idx="18">
                  <c:v>45839</c:v>
                </c:pt>
                <c:pt idx="19">
                  <c:v>45870</c:v>
                </c:pt>
                <c:pt idx="20">
                  <c:v>45901</c:v>
                </c:pt>
                <c:pt idx="21">
                  <c:v>45931</c:v>
                </c:pt>
                <c:pt idx="22">
                  <c:v>45962</c:v>
                </c:pt>
                <c:pt idx="23">
                  <c:v>45992</c:v>
                </c:pt>
                <c:pt idx="24">
                  <c:v>46023</c:v>
                </c:pt>
                <c:pt idx="25">
                  <c:v>46054</c:v>
                </c:pt>
                <c:pt idx="26">
                  <c:v>46082</c:v>
                </c:pt>
                <c:pt idx="27">
                  <c:v>46113</c:v>
                </c:pt>
                <c:pt idx="28">
                  <c:v>46143</c:v>
                </c:pt>
                <c:pt idx="29">
                  <c:v>46174</c:v>
                </c:pt>
                <c:pt idx="30">
                  <c:v>46204</c:v>
                </c:pt>
                <c:pt idx="31">
                  <c:v>46235</c:v>
                </c:pt>
                <c:pt idx="32">
                  <c:v>46266</c:v>
                </c:pt>
                <c:pt idx="33">
                  <c:v>46296</c:v>
                </c:pt>
                <c:pt idx="34">
                  <c:v>46327</c:v>
                </c:pt>
                <c:pt idx="35">
                  <c:v>46357</c:v>
                </c:pt>
                <c:pt idx="36">
                  <c:v>46388</c:v>
                </c:pt>
                <c:pt idx="37">
                  <c:v>46419</c:v>
                </c:pt>
                <c:pt idx="38">
                  <c:v>46447</c:v>
                </c:pt>
                <c:pt idx="39">
                  <c:v>46478</c:v>
                </c:pt>
                <c:pt idx="40">
                  <c:v>46508</c:v>
                </c:pt>
                <c:pt idx="41">
                  <c:v>46539</c:v>
                </c:pt>
                <c:pt idx="42">
                  <c:v>46569</c:v>
                </c:pt>
                <c:pt idx="43">
                  <c:v>46600</c:v>
                </c:pt>
                <c:pt idx="44">
                  <c:v>46631</c:v>
                </c:pt>
                <c:pt idx="45">
                  <c:v>46661</c:v>
                </c:pt>
                <c:pt idx="46">
                  <c:v>46692</c:v>
                </c:pt>
                <c:pt idx="47">
                  <c:v>46722</c:v>
                </c:pt>
                <c:pt idx="48">
                  <c:v>46753</c:v>
                </c:pt>
                <c:pt idx="49">
                  <c:v>46784</c:v>
                </c:pt>
                <c:pt idx="50">
                  <c:v>46813</c:v>
                </c:pt>
                <c:pt idx="51">
                  <c:v>46844</c:v>
                </c:pt>
                <c:pt idx="52">
                  <c:v>46874</c:v>
                </c:pt>
                <c:pt idx="53">
                  <c:v>46905</c:v>
                </c:pt>
                <c:pt idx="54">
                  <c:v>46935</c:v>
                </c:pt>
                <c:pt idx="55">
                  <c:v>46966</c:v>
                </c:pt>
                <c:pt idx="56">
                  <c:v>46997</c:v>
                </c:pt>
                <c:pt idx="57">
                  <c:v>47027</c:v>
                </c:pt>
                <c:pt idx="58">
                  <c:v>47058</c:v>
                </c:pt>
                <c:pt idx="59">
                  <c:v>47088</c:v>
                </c:pt>
                <c:pt idx="60">
                  <c:v>47119</c:v>
                </c:pt>
                <c:pt idx="61">
                  <c:v>47150</c:v>
                </c:pt>
                <c:pt idx="62">
                  <c:v>47178</c:v>
                </c:pt>
                <c:pt idx="63">
                  <c:v>47209</c:v>
                </c:pt>
                <c:pt idx="64">
                  <c:v>47239</c:v>
                </c:pt>
                <c:pt idx="65">
                  <c:v>47270</c:v>
                </c:pt>
                <c:pt idx="66">
                  <c:v>47300</c:v>
                </c:pt>
                <c:pt idx="67">
                  <c:v>47331</c:v>
                </c:pt>
                <c:pt idx="68">
                  <c:v>47362</c:v>
                </c:pt>
                <c:pt idx="69">
                  <c:v>47392</c:v>
                </c:pt>
                <c:pt idx="70">
                  <c:v>47423</c:v>
                </c:pt>
                <c:pt idx="71">
                  <c:v>47453</c:v>
                </c:pt>
                <c:pt idx="72">
                  <c:v>47484</c:v>
                </c:pt>
                <c:pt idx="73">
                  <c:v>47515</c:v>
                </c:pt>
                <c:pt idx="74">
                  <c:v>47543</c:v>
                </c:pt>
                <c:pt idx="75">
                  <c:v>47574</c:v>
                </c:pt>
                <c:pt idx="76">
                  <c:v>47604</c:v>
                </c:pt>
                <c:pt idx="77">
                  <c:v>47635</c:v>
                </c:pt>
                <c:pt idx="78">
                  <c:v>47665</c:v>
                </c:pt>
                <c:pt idx="79">
                  <c:v>47696</c:v>
                </c:pt>
                <c:pt idx="80">
                  <c:v>47727</c:v>
                </c:pt>
                <c:pt idx="81">
                  <c:v>47757</c:v>
                </c:pt>
                <c:pt idx="82">
                  <c:v>47788</c:v>
                </c:pt>
                <c:pt idx="83">
                  <c:v>47818</c:v>
                </c:pt>
                <c:pt idx="84">
                  <c:v>47849</c:v>
                </c:pt>
                <c:pt idx="85">
                  <c:v>47880</c:v>
                </c:pt>
                <c:pt idx="86">
                  <c:v>47908</c:v>
                </c:pt>
                <c:pt idx="87">
                  <c:v>47939</c:v>
                </c:pt>
                <c:pt idx="88">
                  <c:v>47969</c:v>
                </c:pt>
                <c:pt idx="89">
                  <c:v>48000</c:v>
                </c:pt>
                <c:pt idx="90">
                  <c:v>48030</c:v>
                </c:pt>
                <c:pt idx="91">
                  <c:v>48061</c:v>
                </c:pt>
                <c:pt idx="92">
                  <c:v>48092</c:v>
                </c:pt>
                <c:pt idx="93">
                  <c:v>48122</c:v>
                </c:pt>
                <c:pt idx="94">
                  <c:v>48153</c:v>
                </c:pt>
                <c:pt idx="95">
                  <c:v>48183</c:v>
                </c:pt>
                <c:pt idx="96">
                  <c:v>48214</c:v>
                </c:pt>
                <c:pt idx="97">
                  <c:v>48245</c:v>
                </c:pt>
                <c:pt idx="98">
                  <c:v>48274</c:v>
                </c:pt>
                <c:pt idx="99">
                  <c:v>48305</c:v>
                </c:pt>
                <c:pt idx="100">
                  <c:v>48335</c:v>
                </c:pt>
                <c:pt idx="101">
                  <c:v>48366</c:v>
                </c:pt>
                <c:pt idx="102">
                  <c:v>48396</c:v>
                </c:pt>
                <c:pt idx="103">
                  <c:v>48427</c:v>
                </c:pt>
                <c:pt idx="104">
                  <c:v>48458</c:v>
                </c:pt>
                <c:pt idx="105">
                  <c:v>48488</c:v>
                </c:pt>
                <c:pt idx="106">
                  <c:v>48519</c:v>
                </c:pt>
                <c:pt idx="107">
                  <c:v>48549</c:v>
                </c:pt>
                <c:pt idx="108">
                  <c:v>48580</c:v>
                </c:pt>
                <c:pt idx="109">
                  <c:v>48611</c:v>
                </c:pt>
                <c:pt idx="110">
                  <c:v>48639</c:v>
                </c:pt>
                <c:pt idx="111">
                  <c:v>48670</c:v>
                </c:pt>
                <c:pt idx="112">
                  <c:v>48700</c:v>
                </c:pt>
                <c:pt idx="113">
                  <c:v>48731</c:v>
                </c:pt>
                <c:pt idx="114">
                  <c:v>48761</c:v>
                </c:pt>
                <c:pt idx="115">
                  <c:v>48792</c:v>
                </c:pt>
                <c:pt idx="116">
                  <c:v>48823</c:v>
                </c:pt>
                <c:pt idx="117">
                  <c:v>48853</c:v>
                </c:pt>
                <c:pt idx="118">
                  <c:v>48884</c:v>
                </c:pt>
                <c:pt idx="119">
                  <c:v>48914</c:v>
                </c:pt>
                <c:pt idx="120">
                  <c:v>48945</c:v>
                </c:pt>
                <c:pt idx="121">
                  <c:v>48976</c:v>
                </c:pt>
                <c:pt idx="122">
                  <c:v>49004</c:v>
                </c:pt>
                <c:pt idx="123">
                  <c:v>49035</c:v>
                </c:pt>
                <c:pt idx="124">
                  <c:v>49065</c:v>
                </c:pt>
                <c:pt idx="125">
                  <c:v>49096</c:v>
                </c:pt>
                <c:pt idx="126">
                  <c:v>49126</c:v>
                </c:pt>
                <c:pt idx="127">
                  <c:v>49157</c:v>
                </c:pt>
                <c:pt idx="128">
                  <c:v>49188</c:v>
                </c:pt>
                <c:pt idx="129">
                  <c:v>49218</c:v>
                </c:pt>
                <c:pt idx="130">
                  <c:v>49249</c:v>
                </c:pt>
                <c:pt idx="131">
                  <c:v>49279</c:v>
                </c:pt>
                <c:pt idx="132">
                  <c:v>49310</c:v>
                </c:pt>
                <c:pt idx="133">
                  <c:v>49341</c:v>
                </c:pt>
                <c:pt idx="134">
                  <c:v>49369</c:v>
                </c:pt>
                <c:pt idx="135">
                  <c:v>49400</c:v>
                </c:pt>
                <c:pt idx="136">
                  <c:v>49430</c:v>
                </c:pt>
                <c:pt idx="137">
                  <c:v>49461</c:v>
                </c:pt>
                <c:pt idx="138">
                  <c:v>49491</c:v>
                </c:pt>
                <c:pt idx="139">
                  <c:v>49522</c:v>
                </c:pt>
                <c:pt idx="140">
                  <c:v>49553</c:v>
                </c:pt>
                <c:pt idx="141">
                  <c:v>49583</c:v>
                </c:pt>
                <c:pt idx="142">
                  <c:v>49614</c:v>
                </c:pt>
                <c:pt idx="143">
                  <c:v>49644</c:v>
                </c:pt>
                <c:pt idx="144">
                  <c:v>49675</c:v>
                </c:pt>
                <c:pt idx="145">
                  <c:v>49706</c:v>
                </c:pt>
                <c:pt idx="146">
                  <c:v>49735</c:v>
                </c:pt>
                <c:pt idx="147">
                  <c:v>49766</c:v>
                </c:pt>
                <c:pt idx="148">
                  <c:v>49796</c:v>
                </c:pt>
                <c:pt idx="149">
                  <c:v>49827</c:v>
                </c:pt>
                <c:pt idx="150">
                  <c:v>49857</c:v>
                </c:pt>
                <c:pt idx="151">
                  <c:v>49888</c:v>
                </c:pt>
                <c:pt idx="152">
                  <c:v>49919</c:v>
                </c:pt>
                <c:pt idx="153">
                  <c:v>49949</c:v>
                </c:pt>
                <c:pt idx="154">
                  <c:v>49980</c:v>
                </c:pt>
                <c:pt idx="155">
                  <c:v>50010</c:v>
                </c:pt>
                <c:pt idx="156">
                  <c:v>50041</c:v>
                </c:pt>
                <c:pt idx="157">
                  <c:v>50072</c:v>
                </c:pt>
                <c:pt idx="158">
                  <c:v>50100</c:v>
                </c:pt>
                <c:pt idx="159">
                  <c:v>50131</c:v>
                </c:pt>
                <c:pt idx="160">
                  <c:v>50161</c:v>
                </c:pt>
                <c:pt idx="161">
                  <c:v>50192</c:v>
                </c:pt>
                <c:pt idx="162">
                  <c:v>50222</c:v>
                </c:pt>
                <c:pt idx="163">
                  <c:v>50253</c:v>
                </c:pt>
                <c:pt idx="164">
                  <c:v>50284</c:v>
                </c:pt>
                <c:pt idx="165">
                  <c:v>50314</c:v>
                </c:pt>
                <c:pt idx="166">
                  <c:v>50345</c:v>
                </c:pt>
                <c:pt idx="167">
                  <c:v>50375</c:v>
                </c:pt>
                <c:pt idx="168">
                  <c:v>50406</c:v>
                </c:pt>
                <c:pt idx="169">
                  <c:v>50437</c:v>
                </c:pt>
                <c:pt idx="170">
                  <c:v>50465</c:v>
                </c:pt>
                <c:pt idx="171">
                  <c:v>50496</c:v>
                </c:pt>
                <c:pt idx="172">
                  <c:v>50526</c:v>
                </c:pt>
                <c:pt idx="173">
                  <c:v>50557</c:v>
                </c:pt>
                <c:pt idx="174">
                  <c:v>50587</c:v>
                </c:pt>
                <c:pt idx="175">
                  <c:v>50618</c:v>
                </c:pt>
                <c:pt idx="176">
                  <c:v>50649</c:v>
                </c:pt>
                <c:pt idx="177">
                  <c:v>50679</c:v>
                </c:pt>
                <c:pt idx="178">
                  <c:v>50710</c:v>
                </c:pt>
                <c:pt idx="179">
                  <c:v>50740</c:v>
                </c:pt>
                <c:pt idx="180">
                  <c:v>50771</c:v>
                </c:pt>
                <c:pt idx="181">
                  <c:v>50802</c:v>
                </c:pt>
                <c:pt idx="182">
                  <c:v>50830</c:v>
                </c:pt>
                <c:pt idx="183">
                  <c:v>50861</c:v>
                </c:pt>
                <c:pt idx="184">
                  <c:v>50891</c:v>
                </c:pt>
                <c:pt idx="185">
                  <c:v>50922</c:v>
                </c:pt>
                <c:pt idx="186">
                  <c:v>50952</c:v>
                </c:pt>
                <c:pt idx="187">
                  <c:v>50983</c:v>
                </c:pt>
                <c:pt idx="188">
                  <c:v>51014</c:v>
                </c:pt>
                <c:pt idx="189">
                  <c:v>51044</c:v>
                </c:pt>
                <c:pt idx="190">
                  <c:v>51075</c:v>
                </c:pt>
                <c:pt idx="191">
                  <c:v>51105</c:v>
                </c:pt>
                <c:pt idx="192">
                  <c:v>51136</c:v>
                </c:pt>
                <c:pt idx="193">
                  <c:v>51167</c:v>
                </c:pt>
                <c:pt idx="194">
                  <c:v>51196</c:v>
                </c:pt>
                <c:pt idx="195">
                  <c:v>51227</c:v>
                </c:pt>
                <c:pt idx="196">
                  <c:v>51257</c:v>
                </c:pt>
                <c:pt idx="197">
                  <c:v>51288</c:v>
                </c:pt>
                <c:pt idx="198">
                  <c:v>51318</c:v>
                </c:pt>
                <c:pt idx="199">
                  <c:v>51349</c:v>
                </c:pt>
                <c:pt idx="200">
                  <c:v>51380</c:v>
                </c:pt>
                <c:pt idx="201">
                  <c:v>51410</c:v>
                </c:pt>
                <c:pt idx="202">
                  <c:v>51441</c:v>
                </c:pt>
                <c:pt idx="203">
                  <c:v>51471</c:v>
                </c:pt>
                <c:pt idx="204">
                  <c:v>51502</c:v>
                </c:pt>
                <c:pt idx="205">
                  <c:v>51533</c:v>
                </c:pt>
                <c:pt idx="206">
                  <c:v>51561</c:v>
                </c:pt>
                <c:pt idx="207">
                  <c:v>51592</c:v>
                </c:pt>
                <c:pt idx="208">
                  <c:v>51622</c:v>
                </c:pt>
                <c:pt idx="209">
                  <c:v>51653</c:v>
                </c:pt>
                <c:pt idx="210">
                  <c:v>51683</c:v>
                </c:pt>
                <c:pt idx="211">
                  <c:v>51714</c:v>
                </c:pt>
                <c:pt idx="212">
                  <c:v>51745</c:v>
                </c:pt>
                <c:pt idx="213">
                  <c:v>51775</c:v>
                </c:pt>
                <c:pt idx="214">
                  <c:v>51806</c:v>
                </c:pt>
                <c:pt idx="215">
                  <c:v>51836</c:v>
                </c:pt>
                <c:pt idx="216">
                  <c:v>51867</c:v>
                </c:pt>
                <c:pt idx="217">
                  <c:v>51898</c:v>
                </c:pt>
                <c:pt idx="218">
                  <c:v>51926</c:v>
                </c:pt>
                <c:pt idx="219">
                  <c:v>51957</c:v>
                </c:pt>
                <c:pt idx="220">
                  <c:v>51987</c:v>
                </c:pt>
                <c:pt idx="221">
                  <c:v>52018</c:v>
                </c:pt>
                <c:pt idx="222">
                  <c:v>52048</c:v>
                </c:pt>
                <c:pt idx="223">
                  <c:v>52079</c:v>
                </c:pt>
                <c:pt idx="224">
                  <c:v>52110</c:v>
                </c:pt>
                <c:pt idx="225">
                  <c:v>52140</c:v>
                </c:pt>
                <c:pt idx="226">
                  <c:v>52171</c:v>
                </c:pt>
                <c:pt idx="227">
                  <c:v>52201</c:v>
                </c:pt>
                <c:pt idx="228">
                  <c:v>52232</c:v>
                </c:pt>
                <c:pt idx="229">
                  <c:v>52263</c:v>
                </c:pt>
                <c:pt idx="230">
                  <c:v>52291</c:v>
                </c:pt>
                <c:pt idx="231">
                  <c:v>52322</c:v>
                </c:pt>
                <c:pt idx="232">
                  <c:v>52352</c:v>
                </c:pt>
                <c:pt idx="233">
                  <c:v>52383</c:v>
                </c:pt>
                <c:pt idx="234">
                  <c:v>52413</c:v>
                </c:pt>
                <c:pt idx="235">
                  <c:v>52444</c:v>
                </c:pt>
                <c:pt idx="236">
                  <c:v>52475</c:v>
                </c:pt>
                <c:pt idx="237">
                  <c:v>52505</c:v>
                </c:pt>
                <c:pt idx="238">
                  <c:v>52536</c:v>
                </c:pt>
                <c:pt idx="239">
                  <c:v>52566</c:v>
                </c:pt>
                <c:pt idx="240">
                  <c:v>52597</c:v>
                </c:pt>
                <c:pt idx="241">
                  <c:v>52628</c:v>
                </c:pt>
                <c:pt idx="242">
                  <c:v>52657</c:v>
                </c:pt>
                <c:pt idx="243">
                  <c:v>52688</c:v>
                </c:pt>
                <c:pt idx="244">
                  <c:v>52718</c:v>
                </c:pt>
                <c:pt idx="245">
                  <c:v>52749</c:v>
                </c:pt>
                <c:pt idx="246">
                  <c:v>52779</c:v>
                </c:pt>
                <c:pt idx="247">
                  <c:v>52810</c:v>
                </c:pt>
                <c:pt idx="248">
                  <c:v>52841</c:v>
                </c:pt>
                <c:pt idx="249">
                  <c:v>52871</c:v>
                </c:pt>
                <c:pt idx="250">
                  <c:v>52902</c:v>
                </c:pt>
                <c:pt idx="251">
                  <c:v>52932</c:v>
                </c:pt>
                <c:pt idx="252">
                  <c:v>52963</c:v>
                </c:pt>
                <c:pt idx="253">
                  <c:v>52994</c:v>
                </c:pt>
                <c:pt idx="254">
                  <c:v>53022</c:v>
                </c:pt>
                <c:pt idx="255">
                  <c:v>53053</c:v>
                </c:pt>
                <c:pt idx="256">
                  <c:v>53083</c:v>
                </c:pt>
                <c:pt idx="257">
                  <c:v>53114</c:v>
                </c:pt>
                <c:pt idx="258">
                  <c:v>53144</c:v>
                </c:pt>
                <c:pt idx="259">
                  <c:v>53175</c:v>
                </c:pt>
                <c:pt idx="260">
                  <c:v>53206</c:v>
                </c:pt>
                <c:pt idx="261">
                  <c:v>53236</c:v>
                </c:pt>
                <c:pt idx="262">
                  <c:v>53267</c:v>
                </c:pt>
                <c:pt idx="263">
                  <c:v>53297</c:v>
                </c:pt>
                <c:pt idx="264">
                  <c:v>53328</c:v>
                </c:pt>
                <c:pt idx="265">
                  <c:v>53359</c:v>
                </c:pt>
                <c:pt idx="266">
                  <c:v>53387</c:v>
                </c:pt>
                <c:pt idx="267">
                  <c:v>53418</c:v>
                </c:pt>
                <c:pt idx="268">
                  <c:v>53448</c:v>
                </c:pt>
                <c:pt idx="269">
                  <c:v>53479</c:v>
                </c:pt>
                <c:pt idx="270">
                  <c:v>53509</c:v>
                </c:pt>
                <c:pt idx="271">
                  <c:v>53540</c:v>
                </c:pt>
                <c:pt idx="272">
                  <c:v>53571</c:v>
                </c:pt>
                <c:pt idx="273">
                  <c:v>53601</c:v>
                </c:pt>
                <c:pt idx="274">
                  <c:v>53632</c:v>
                </c:pt>
                <c:pt idx="275">
                  <c:v>53662</c:v>
                </c:pt>
                <c:pt idx="276">
                  <c:v>53693</c:v>
                </c:pt>
                <c:pt idx="277">
                  <c:v>53724</c:v>
                </c:pt>
                <c:pt idx="278">
                  <c:v>53752</c:v>
                </c:pt>
                <c:pt idx="279">
                  <c:v>53783</c:v>
                </c:pt>
                <c:pt idx="280">
                  <c:v>53813</c:v>
                </c:pt>
                <c:pt idx="281">
                  <c:v>53844</c:v>
                </c:pt>
                <c:pt idx="282">
                  <c:v>53874</c:v>
                </c:pt>
                <c:pt idx="283">
                  <c:v>53905</c:v>
                </c:pt>
                <c:pt idx="284">
                  <c:v>53936</c:v>
                </c:pt>
                <c:pt idx="285">
                  <c:v>53966</c:v>
                </c:pt>
                <c:pt idx="286">
                  <c:v>53997</c:v>
                </c:pt>
                <c:pt idx="287">
                  <c:v>54027</c:v>
                </c:pt>
                <c:pt idx="288">
                  <c:v>54058</c:v>
                </c:pt>
                <c:pt idx="289">
                  <c:v>54089</c:v>
                </c:pt>
                <c:pt idx="290">
                  <c:v>54118</c:v>
                </c:pt>
                <c:pt idx="291">
                  <c:v>54149</c:v>
                </c:pt>
                <c:pt idx="292">
                  <c:v>54179</c:v>
                </c:pt>
                <c:pt idx="293">
                  <c:v>54210</c:v>
                </c:pt>
                <c:pt idx="294">
                  <c:v>54240</c:v>
                </c:pt>
                <c:pt idx="295">
                  <c:v>54271</c:v>
                </c:pt>
                <c:pt idx="296">
                  <c:v>54302</c:v>
                </c:pt>
                <c:pt idx="297">
                  <c:v>54332</c:v>
                </c:pt>
                <c:pt idx="298">
                  <c:v>54363</c:v>
                </c:pt>
                <c:pt idx="299">
                  <c:v>54393</c:v>
                </c:pt>
                <c:pt idx="300">
                  <c:v>54424</c:v>
                </c:pt>
                <c:pt idx="301">
                  <c:v>54455</c:v>
                </c:pt>
                <c:pt idx="302">
                  <c:v>54483</c:v>
                </c:pt>
                <c:pt idx="303">
                  <c:v>54514</c:v>
                </c:pt>
                <c:pt idx="304">
                  <c:v>54544</c:v>
                </c:pt>
                <c:pt idx="305">
                  <c:v>54575</c:v>
                </c:pt>
                <c:pt idx="306">
                  <c:v>54605</c:v>
                </c:pt>
                <c:pt idx="307">
                  <c:v>54636</c:v>
                </c:pt>
                <c:pt idx="308">
                  <c:v>54667</c:v>
                </c:pt>
                <c:pt idx="309">
                  <c:v>54697</c:v>
                </c:pt>
                <c:pt idx="310">
                  <c:v>54728</c:v>
                </c:pt>
                <c:pt idx="311">
                  <c:v>54758</c:v>
                </c:pt>
                <c:pt idx="312">
                  <c:v>54789</c:v>
                </c:pt>
                <c:pt idx="313">
                  <c:v>54820</c:v>
                </c:pt>
                <c:pt idx="314">
                  <c:v>54848</c:v>
                </c:pt>
                <c:pt idx="315">
                  <c:v>54879</c:v>
                </c:pt>
                <c:pt idx="316">
                  <c:v>54909</c:v>
                </c:pt>
                <c:pt idx="317">
                  <c:v>54940</c:v>
                </c:pt>
                <c:pt idx="318">
                  <c:v>54970</c:v>
                </c:pt>
                <c:pt idx="319">
                  <c:v>55001</c:v>
                </c:pt>
                <c:pt idx="320">
                  <c:v>55032</c:v>
                </c:pt>
                <c:pt idx="321">
                  <c:v>55062</c:v>
                </c:pt>
                <c:pt idx="322">
                  <c:v>55093</c:v>
                </c:pt>
                <c:pt idx="323">
                  <c:v>55123</c:v>
                </c:pt>
                <c:pt idx="324">
                  <c:v>55154</c:v>
                </c:pt>
                <c:pt idx="325">
                  <c:v>55185</c:v>
                </c:pt>
                <c:pt idx="326">
                  <c:v>55213</c:v>
                </c:pt>
                <c:pt idx="327">
                  <c:v>55244</c:v>
                </c:pt>
                <c:pt idx="328">
                  <c:v>55274</c:v>
                </c:pt>
                <c:pt idx="329">
                  <c:v>55305</c:v>
                </c:pt>
                <c:pt idx="330">
                  <c:v>55335</c:v>
                </c:pt>
                <c:pt idx="331">
                  <c:v>55366</c:v>
                </c:pt>
                <c:pt idx="332">
                  <c:v>55397</c:v>
                </c:pt>
                <c:pt idx="333">
                  <c:v>55427</c:v>
                </c:pt>
                <c:pt idx="334">
                  <c:v>55458</c:v>
                </c:pt>
                <c:pt idx="335">
                  <c:v>55488</c:v>
                </c:pt>
                <c:pt idx="336">
                  <c:v>55519</c:v>
                </c:pt>
                <c:pt idx="337">
                  <c:v>55550</c:v>
                </c:pt>
                <c:pt idx="338">
                  <c:v>55579</c:v>
                </c:pt>
                <c:pt idx="339">
                  <c:v>55610</c:v>
                </c:pt>
                <c:pt idx="340">
                  <c:v>55640</c:v>
                </c:pt>
                <c:pt idx="341">
                  <c:v>55671</c:v>
                </c:pt>
                <c:pt idx="342">
                  <c:v>55701</c:v>
                </c:pt>
                <c:pt idx="343">
                  <c:v>55732</c:v>
                </c:pt>
                <c:pt idx="344">
                  <c:v>55763</c:v>
                </c:pt>
                <c:pt idx="345">
                  <c:v>55793</c:v>
                </c:pt>
                <c:pt idx="346">
                  <c:v>55824</c:v>
                </c:pt>
                <c:pt idx="347">
                  <c:v>55854</c:v>
                </c:pt>
                <c:pt idx="348">
                  <c:v>55885</c:v>
                </c:pt>
                <c:pt idx="349">
                  <c:v>55916</c:v>
                </c:pt>
                <c:pt idx="350">
                  <c:v>55944</c:v>
                </c:pt>
                <c:pt idx="351">
                  <c:v>55975</c:v>
                </c:pt>
                <c:pt idx="352">
                  <c:v>56005</c:v>
                </c:pt>
                <c:pt idx="353">
                  <c:v>56036</c:v>
                </c:pt>
                <c:pt idx="354">
                  <c:v>56066</c:v>
                </c:pt>
                <c:pt idx="355">
                  <c:v>56097</c:v>
                </c:pt>
                <c:pt idx="356">
                  <c:v>56128</c:v>
                </c:pt>
                <c:pt idx="357">
                  <c:v>56158</c:v>
                </c:pt>
                <c:pt idx="358">
                  <c:v>56189</c:v>
                </c:pt>
                <c:pt idx="359">
                  <c:v>56219</c:v>
                </c:pt>
              </c:numCache>
            </c:numRef>
          </c:cat>
          <c:val>
            <c:numRef>
              <c:f>MIX!$F$10:$F$369</c:f>
              <c:numCache>
                <c:formatCode>#\ ##0.00\ "zł"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F-EB48-9CA6-3589AEB557BE}"/>
            </c:ext>
          </c:extLst>
        </c:ser>
        <c:ser>
          <c:idx val="1"/>
          <c:order val="1"/>
          <c:tx>
            <c:v>kappitał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MIX!$B$10:$B$369</c:f>
              <c:numCache>
                <c:formatCode>m/d/yy</c:formatCode>
                <c:ptCount val="360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  <c:pt idx="17">
                  <c:v>45809</c:v>
                </c:pt>
                <c:pt idx="18">
                  <c:v>45839</c:v>
                </c:pt>
                <c:pt idx="19">
                  <c:v>45870</c:v>
                </c:pt>
                <c:pt idx="20">
                  <c:v>45901</c:v>
                </c:pt>
                <c:pt idx="21">
                  <c:v>45931</c:v>
                </c:pt>
                <c:pt idx="22">
                  <c:v>45962</c:v>
                </c:pt>
                <c:pt idx="23">
                  <c:v>45992</c:v>
                </c:pt>
                <c:pt idx="24">
                  <c:v>46023</c:v>
                </c:pt>
                <c:pt idx="25">
                  <c:v>46054</c:v>
                </c:pt>
                <c:pt idx="26">
                  <c:v>46082</c:v>
                </c:pt>
                <c:pt idx="27">
                  <c:v>46113</c:v>
                </c:pt>
                <c:pt idx="28">
                  <c:v>46143</c:v>
                </c:pt>
                <c:pt idx="29">
                  <c:v>46174</c:v>
                </c:pt>
                <c:pt idx="30">
                  <c:v>46204</c:v>
                </c:pt>
                <c:pt idx="31">
                  <c:v>46235</c:v>
                </c:pt>
                <c:pt idx="32">
                  <c:v>46266</c:v>
                </c:pt>
                <c:pt idx="33">
                  <c:v>46296</c:v>
                </c:pt>
                <c:pt idx="34">
                  <c:v>46327</c:v>
                </c:pt>
                <c:pt idx="35">
                  <c:v>46357</c:v>
                </c:pt>
                <c:pt idx="36">
                  <c:v>46388</c:v>
                </c:pt>
                <c:pt idx="37">
                  <c:v>46419</c:v>
                </c:pt>
                <c:pt idx="38">
                  <c:v>46447</c:v>
                </c:pt>
                <c:pt idx="39">
                  <c:v>46478</c:v>
                </c:pt>
                <c:pt idx="40">
                  <c:v>46508</c:v>
                </c:pt>
                <c:pt idx="41">
                  <c:v>46539</c:v>
                </c:pt>
                <c:pt idx="42">
                  <c:v>46569</c:v>
                </c:pt>
                <c:pt idx="43">
                  <c:v>46600</c:v>
                </c:pt>
                <c:pt idx="44">
                  <c:v>46631</c:v>
                </c:pt>
                <c:pt idx="45">
                  <c:v>46661</c:v>
                </c:pt>
                <c:pt idx="46">
                  <c:v>46692</c:v>
                </c:pt>
                <c:pt idx="47">
                  <c:v>46722</c:v>
                </c:pt>
                <c:pt idx="48">
                  <c:v>46753</c:v>
                </c:pt>
                <c:pt idx="49">
                  <c:v>46784</c:v>
                </c:pt>
                <c:pt idx="50">
                  <c:v>46813</c:v>
                </c:pt>
                <c:pt idx="51">
                  <c:v>46844</c:v>
                </c:pt>
                <c:pt idx="52">
                  <c:v>46874</c:v>
                </c:pt>
                <c:pt idx="53">
                  <c:v>46905</c:v>
                </c:pt>
                <c:pt idx="54">
                  <c:v>46935</c:v>
                </c:pt>
                <c:pt idx="55">
                  <c:v>46966</c:v>
                </c:pt>
                <c:pt idx="56">
                  <c:v>46997</c:v>
                </c:pt>
                <c:pt idx="57">
                  <c:v>47027</c:v>
                </c:pt>
                <c:pt idx="58">
                  <c:v>47058</c:v>
                </c:pt>
                <c:pt idx="59">
                  <c:v>47088</c:v>
                </c:pt>
                <c:pt idx="60">
                  <c:v>47119</c:v>
                </c:pt>
                <c:pt idx="61">
                  <c:v>47150</c:v>
                </c:pt>
                <c:pt idx="62">
                  <c:v>47178</c:v>
                </c:pt>
                <c:pt idx="63">
                  <c:v>47209</c:v>
                </c:pt>
                <c:pt idx="64">
                  <c:v>47239</c:v>
                </c:pt>
                <c:pt idx="65">
                  <c:v>47270</c:v>
                </c:pt>
                <c:pt idx="66">
                  <c:v>47300</c:v>
                </c:pt>
                <c:pt idx="67">
                  <c:v>47331</c:v>
                </c:pt>
                <c:pt idx="68">
                  <c:v>47362</c:v>
                </c:pt>
                <c:pt idx="69">
                  <c:v>47392</c:v>
                </c:pt>
                <c:pt idx="70">
                  <c:v>47423</c:v>
                </c:pt>
                <c:pt idx="71">
                  <c:v>47453</c:v>
                </c:pt>
                <c:pt idx="72">
                  <c:v>47484</c:v>
                </c:pt>
                <c:pt idx="73">
                  <c:v>47515</c:v>
                </c:pt>
                <c:pt idx="74">
                  <c:v>47543</c:v>
                </c:pt>
                <c:pt idx="75">
                  <c:v>47574</c:v>
                </c:pt>
                <c:pt idx="76">
                  <c:v>47604</c:v>
                </c:pt>
                <c:pt idx="77">
                  <c:v>47635</c:v>
                </c:pt>
                <c:pt idx="78">
                  <c:v>47665</c:v>
                </c:pt>
                <c:pt idx="79">
                  <c:v>47696</c:v>
                </c:pt>
                <c:pt idx="80">
                  <c:v>47727</c:v>
                </c:pt>
                <c:pt idx="81">
                  <c:v>47757</c:v>
                </c:pt>
                <c:pt idx="82">
                  <c:v>47788</c:v>
                </c:pt>
                <c:pt idx="83">
                  <c:v>47818</c:v>
                </c:pt>
                <c:pt idx="84">
                  <c:v>47849</c:v>
                </c:pt>
                <c:pt idx="85">
                  <c:v>47880</c:v>
                </c:pt>
                <c:pt idx="86">
                  <c:v>47908</c:v>
                </c:pt>
                <c:pt idx="87">
                  <c:v>47939</c:v>
                </c:pt>
                <c:pt idx="88">
                  <c:v>47969</c:v>
                </c:pt>
                <c:pt idx="89">
                  <c:v>48000</c:v>
                </c:pt>
                <c:pt idx="90">
                  <c:v>48030</c:v>
                </c:pt>
                <c:pt idx="91">
                  <c:v>48061</c:v>
                </c:pt>
                <c:pt idx="92">
                  <c:v>48092</c:v>
                </c:pt>
                <c:pt idx="93">
                  <c:v>48122</c:v>
                </c:pt>
                <c:pt idx="94">
                  <c:v>48153</c:v>
                </c:pt>
                <c:pt idx="95">
                  <c:v>48183</c:v>
                </c:pt>
                <c:pt idx="96">
                  <c:v>48214</c:v>
                </c:pt>
                <c:pt idx="97">
                  <c:v>48245</c:v>
                </c:pt>
                <c:pt idx="98">
                  <c:v>48274</c:v>
                </c:pt>
                <c:pt idx="99">
                  <c:v>48305</c:v>
                </c:pt>
                <c:pt idx="100">
                  <c:v>48335</c:v>
                </c:pt>
                <c:pt idx="101">
                  <c:v>48366</c:v>
                </c:pt>
                <c:pt idx="102">
                  <c:v>48396</c:v>
                </c:pt>
                <c:pt idx="103">
                  <c:v>48427</c:v>
                </c:pt>
                <c:pt idx="104">
                  <c:v>48458</c:v>
                </c:pt>
                <c:pt idx="105">
                  <c:v>48488</c:v>
                </c:pt>
                <c:pt idx="106">
                  <c:v>48519</c:v>
                </c:pt>
                <c:pt idx="107">
                  <c:v>48549</c:v>
                </c:pt>
                <c:pt idx="108">
                  <c:v>48580</c:v>
                </c:pt>
                <c:pt idx="109">
                  <c:v>48611</c:v>
                </c:pt>
                <c:pt idx="110">
                  <c:v>48639</c:v>
                </c:pt>
                <c:pt idx="111">
                  <c:v>48670</c:v>
                </c:pt>
                <c:pt idx="112">
                  <c:v>48700</c:v>
                </c:pt>
                <c:pt idx="113">
                  <c:v>48731</c:v>
                </c:pt>
                <c:pt idx="114">
                  <c:v>48761</c:v>
                </c:pt>
                <c:pt idx="115">
                  <c:v>48792</c:v>
                </c:pt>
                <c:pt idx="116">
                  <c:v>48823</c:v>
                </c:pt>
                <c:pt idx="117">
                  <c:v>48853</c:v>
                </c:pt>
                <c:pt idx="118">
                  <c:v>48884</c:v>
                </c:pt>
                <c:pt idx="119">
                  <c:v>48914</c:v>
                </c:pt>
                <c:pt idx="120">
                  <c:v>48945</c:v>
                </c:pt>
                <c:pt idx="121">
                  <c:v>48976</c:v>
                </c:pt>
                <c:pt idx="122">
                  <c:v>49004</c:v>
                </c:pt>
                <c:pt idx="123">
                  <c:v>49035</c:v>
                </c:pt>
                <c:pt idx="124">
                  <c:v>49065</c:v>
                </c:pt>
                <c:pt idx="125">
                  <c:v>49096</c:v>
                </c:pt>
                <c:pt idx="126">
                  <c:v>49126</c:v>
                </c:pt>
                <c:pt idx="127">
                  <c:v>49157</c:v>
                </c:pt>
                <c:pt idx="128">
                  <c:v>49188</c:v>
                </c:pt>
                <c:pt idx="129">
                  <c:v>49218</c:v>
                </c:pt>
                <c:pt idx="130">
                  <c:v>49249</c:v>
                </c:pt>
                <c:pt idx="131">
                  <c:v>49279</c:v>
                </c:pt>
                <c:pt idx="132">
                  <c:v>49310</c:v>
                </c:pt>
                <c:pt idx="133">
                  <c:v>49341</c:v>
                </c:pt>
                <c:pt idx="134">
                  <c:v>49369</c:v>
                </c:pt>
                <c:pt idx="135">
                  <c:v>49400</c:v>
                </c:pt>
                <c:pt idx="136">
                  <c:v>49430</c:v>
                </c:pt>
                <c:pt idx="137">
                  <c:v>49461</c:v>
                </c:pt>
                <c:pt idx="138">
                  <c:v>49491</c:v>
                </c:pt>
                <c:pt idx="139">
                  <c:v>49522</c:v>
                </c:pt>
                <c:pt idx="140">
                  <c:v>49553</c:v>
                </c:pt>
                <c:pt idx="141">
                  <c:v>49583</c:v>
                </c:pt>
                <c:pt idx="142">
                  <c:v>49614</c:v>
                </c:pt>
                <c:pt idx="143">
                  <c:v>49644</c:v>
                </c:pt>
                <c:pt idx="144">
                  <c:v>49675</c:v>
                </c:pt>
                <c:pt idx="145">
                  <c:v>49706</c:v>
                </c:pt>
                <c:pt idx="146">
                  <c:v>49735</c:v>
                </c:pt>
                <c:pt idx="147">
                  <c:v>49766</c:v>
                </c:pt>
                <c:pt idx="148">
                  <c:v>49796</c:v>
                </c:pt>
                <c:pt idx="149">
                  <c:v>49827</c:v>
                </c:pt>
                <c:pt idx="150">
                  <c:v>49857</c:v>
                </c:pt>
                <c:pt idx="151">
                  <c:v>49888</c:v>
                </c:pt>
                <c:pt idx="152">
                  <c:v>49919</c:v>
                </c:pt>
                <c:pt idx="153">
                  <c:v>49949</c:v>
                </c:pt>
                <c:pt idx="154">
                  <c:v>49980</c:v>
                </c:pt>
                <c:pt idx="155">
                  <c:v>50010</c:v>
                </c:pt>
                <c:pt idx="156">
                  <c:v>50041</c:v>
                </c:pt>
                <c:pt idx="157">
                  <c:v>50072</c:v>
                </c:pt>
                <c:pt idx="158">
                  <c:v>50100</c:v>
                </c:pt>
                <c:pt idx="159">
                  <c:v>50131</c:v>
                </c:pt>
                <c:pt idx="160">
                  <c:v>50161</c:v>
                </c:pt>
                <c:pt idx="161">
                  <c:v>50192</c:v>
                </c:pt>
                <c:pt idx="162">
                  <c:v>50222</c:v>
                </c:pt>
                <c:pt idx="163">
                  <c:v>50253</c:v>
                </c:pt>
                <c:pt idx="164">
                  <c:v>50284</c:v>
                </c:pt>
                <c:pt idx="165">
                  <c:v>50314</c:v>
                </c:pt>
                <c:pt idx="166">
                  <c:v>50345</c:v>
                </c:pt>
                <c:pt idx="167">
                  <c:v>50375</c:v>
                </c:pt>
                <c:pt idx="168">
                  <c:v>50406</c:v>
                </c:pt>
                <c:pt idx="169">
                  <c:v>50437</c:v>
                </c:pt>
                <c:pt idx="170">
                  <c:v>50465</c:v>
                </c:pt>
                <c:pt idx="171">
                  <c:v>50496</c:v>
                </c:pt>
                <c:pt idx="172">
                  <c:v>50526</c:v>
                </c:pt>
                <c:pt idx="173">
                  <c:v>50557</c:v>
                </c:pt>
                <c:pt idx="174">
                  <c:v>50587</c:v>
                </c:pt>
                <c:pt idx="175">
                  <c:v>50618</c:v>
                </c:pt>
                <c:pt idx="176">
                  <c:v>50649</c:v>
                </c:pt>
                <c:pt idx="177">
                  <c:v>50679</c:v>
                </c:pt>
                <c:pt idx="178">
                  <c:v>50710</c:v>
                </c:pt>
                <c:pt idx="179">
                  <c:v>50740</c:v>
                </c:pt>
                <c:pt idx="180">
                  <c:v>50771</c:v>
                </c:pt>
                <c:pt idx="181">
                  <c:v>50802</c:v>
                </c:pt>
                <c:pt idx="182">
                  <c:v>50830</c:v>
                </c:pt>
                <c:pt idx="183">
                  <c:v>50861</c:v>
                </c:pt>
                <c:pt idx="184">
                  <c:v>50891</c:v>
                </c:pt>
                <c:pt idx="185">
                  <c:v>50922</c:v>
                </c:pt>
                <c:pt idx="186">
                  <c:v>50952</c:v>
                </c:pt>
                <c:pt idx="187">
                  <c:v>50983</c:v>
                </c:pt>
                <c:pt idx="188">
                  <c:v>51014</c:v>
                </c:pt>
                <c:pt idx="189">
                  <c:v>51044</c:v>
                </c:pt>
                <c:pt idx="190">
                  <c:v>51075</c:v>
                </c:pt>
                <c:pt idx="191">
                  <c:v>51105</c:v>
                </c:pt>
                <c:pt idx="192">
                  <c:v>51136</c:v>
                </c:pt>
                <c:pt idx="193">
                  <c:v>51167</c:v>
                </c:pt>
                <c:pt idx="194">
                  <c:v>51196</c:v>
                </c:pt>
                <c:pt idx="195">
                  <c:v>51227</c:v>
                </c:pt>
                <c:pt idx="196">
                  <c:v>51257</c:v>
                </c:pt>
                <c:pt idx="197">
                  <c:v>51288</c:v>
                </c:pt>
                <c:pt idx="198">
                  <c:v>51318</c:v>
                </c:pt>
                <c:pt idx="199">
                  <c:v>51349</c:v>
                </c:pt>
                <c:pt idx="200">
                  <c:v>51380</c:v>
                </c:pt>
                <c:pt idx="201">
                  <c:v>51410</c:v>
                </c:pt>
                <c:pt idx="202">
                  <c:v>51441</c:v>
                </c:pt>
                <c:pt idx="203">
                  <c:v>51471</c:v>
                </c:pt>
                <c:pt idx="204">
                  <c:v>51502</c:v>
                </c:pt>
                <c:pt idx="205">
                  <c:v>51533</c:v>
                </c:pt>
                <c:pt idx="206">
                  <c:v>51561</c:v>
                </c:pt>
                <c:pt idx="207">
                  <c:v>51592</c:v>
                </c:pt>
                <c:pt idx="208">
                  <c:v>51622</c:v>
                </c:pt>
                <c:pt idx="209">
                  <c:v>51653</c:v>
                </c:pt>
                <c:pt idx="210">
                  <c:v>51683</c:v>
                </c:pt>
                <c:pt idx="211">
                  <c:v>51714</c:v>
                </c:pt>
                <c:pt idx="212">
                  <c:v>51745</c:v>
                </c:pt>
                <c:pt idx="213">
                  <c:v>51775</c:v>
                </c:pt>
                <c:pt idx="214">
                  <c:v>51806</c:v>
                </c:pt>
                <c:pt idx="215">
                  <c:v>51836</c:v>
                </c:pt>
                <c:pt idx="216">
                  <c:v>51867</c:v>
                </c:pt>
                <c:pt idx="217">
                  <c:v>51898</c:v>
                </c:pt>
                <c:pt idx="218">
                  <c:v>51926</c:v>
                </c:pt>
                <c:pt idx="219">
                  <c:v>51957</c:v>
                </c:pt>
                <c:pt idx="220">
                  <c:v>51987</c:v>
                </c:pt>
                <c:pt idx="221">
                  <c:v>52018</c:v>
                </c:pt>
                <c:pt idx="222">
                  <c:v>52048</c:v>
                </c:pt>
                <c:pt idx="223">
                  <c:v>52079</c:v>
                </c:pt>
                <c:pt idx="224">
                  <c:v>52110</c:v>
                </c:pt>
                <c:pt idx="225">
                  <c:v>52140</c:v>
                </c:pt>
                <c:pt idx="226">
                  <c:v>52171</c:v>
                </c:pt>
                <c:pt idx="227">
                  <c:v>52201</c:v>
                </c:pt>
                <c:pt idx="228">
                  <c:v>52232</c:v>
                </c:pt>
                <c:pt idx="229">
                  <c:v>52263</c:v>
                </c:pt>
                <c:pt idx="230">
                  <c:v>52291</c:v>
                </c:pt>
                <c:pt idx="231">
                  <c:v>52322</c:v>
                </c:pt>
                <c:pt idx="232">
                  <c:v>52352</c:v>
                </c:pt>
                <c:pt idx="233">
                  <c:v>52383</c:v>
                </c:pt>
                <c:pt idx="234">
                  <c:v>52413</c:v>
                </c:pt>
                <c:pt idx="235">
                  <c:v>52444</c:v>
                </c:pt>
                <c:pt idx="236">
                  <c:v>52475</c:v>
                </c:pt>
                <c:pt idx="237">
                  <c:v>52505</c:v>
                </c:pt>
                <c:pt idx="238">
                  <c:v>52536</c:v>
                </c:pt>
                <c:pt idx="239">
                  <c:v>52566</c:v>
                </c:pt>
                <c:pt idx="240">
                  <c:v>52597</c:v>
                </c:pt>
                <c:pt idx="241">
                  <c:v>52628</c:v>
                </c:pt>
                <c:pt idx="242">
                  <c:v>52657</c:v>
                </c:pt>
                <c:pt idx="243">
                  <c:v>52688</c:v>
                </c:pt>
                <c:pt idx="244">
                  <c:v>52718</c:v>
                </c:pt>
                <c:pt idx="245">
                  <c:v>52749</c:v>
                </c:pt>
                <c:pt idx="246">
                  <c:v>52779</c:v>
                </c:pt>
                <c:pt idx="247">
                  <c:v>52810</c:v>
                </c:pt>
                <c:pt idx="248">
                  <c:v>52841</c:v>
                </c:pt>
                <c:pt idx="249">
                  <c:v>52871</c:v>
                </c:pt>
                <c:pt idx="250">
                  <c:v>52902</c:v>
                </c:pt>
                <c:pt idx="251">
                  <c:v>52932</c:v>
                </c:pt>
                <c:pt idx="252">
                  <c:v>52963</c:v>
                </c:pt>
                <c:pt idx="253">
                  <c:v>52994</c:v>
                </c:pt>
                <c:pt idx="254">
                  <c:v>53022</c:v>
                </c:pt>
                <c:pt idx="255">
                  <c:v>53053</c:v>
                </c:pt>
                <c:pt idx="256">
                  <c:v>53083</c:v>
                </c:pt>
                <c:pt idx="257">
                  <c:v>53114</c:v>
                </c:pt>
                <c:pt idx="258">
                  <c:v>53144</c:v>
                </c:pt>
                <c:pt idx="259">
                  <c:v>53175</c:v>
                </c:pt>
                <c:pt idx="260">
                  <c:v>53206</c:v>
                </c:pt>
                <c:pt idx="261">
                  <c:v>53236</c:v>
                </c:pt>
                <c:pt idx="262">
                  <c:v>53267</c:v>
                </c:pt>
                <c:pt idx="263">
                  <c:v>53297</c:v>
                </c:pt>
                <c:pt idx="264">
                  <c:v>53328</c:v>
                </c:pt>
                <c:pt idx="265">
                  <c:v>53359</c:v>
                </c:pt>
                <c:pt idx="266">
                  <c:v>53387</c:v>
                </c:pt>
                <c:pt idx="267">
                  <c:v>53418</c:v>
                </c:pt>
                <c:pt idx="268">
                  <c:v>53448</c:v>
                </c:pt>
                <c:pt idx="269">
                  <c:v>53479</c:v>
                </c:pt>
                <c:pt idx="270">
                  <c:v>53509</c:v>
                </c:pt>
                <c:pt idx="271">
                  <c:v>53540</c:v>
                </c:pt>
                <c:pt idx="272">
                  <c:v>53571</c:v>
                </c:pt>
                <c:pt idx="273">
                  <c:v>53601</c:v>
                </c:pt>
                <c:pt idx="274">
                  <c:v>53632</c:v>
                </c:pt>
                <c:pt idx="275">
                  <c:v>53662</c:v>
                </c:pt>
                <c:pt idx="276">
                  <c:v>53693</c:v>
                </c:pt>
                <c:pt idx="277">
                  <c:v>53724</c:v>
                </c:pt>
                <c:pt idx="278">
                  <c:v>53752</c:v>
                </c:pt>
                <c:pt idx="279">
                  <c:v>53783</c:v>
                </c:pt>
                <c:pt idx="280">
                  <c:v>53813</c:v>
                </c:pt>
                <c:pt idx="281">
                  <c:v>53844</c:v>
                </c:pt>
                <c:pt idx="282">
                  <c:v>53874</c:v>
                </c:pt>
                <c:pt idx="283">
                  <c:v>53905</c:v>
                </c:pt>
                <c:pt idx="284">
                  <c:v>53936</c:v>
                </c:pt>
                <c:pt idx="285">
                  <c:v>53966</c:v>
                </c:pt>
                <c:pt idx="286">
                  <c:v>53997</c:v>
                </c:pt>
                <c:pt idx="287">
                  <c:v>54027</c:v>
                </c:pt>
                <c:pt idx="288">
                  <c:v>54058</c:v>
                </c:pt>
                <c:pt idx="289">
                  <c:v>54089</c:v>
                </c:pt>
                <c:pt idx="290">
                  <c:v>54118</c:v>
                </c:pt>
                <c:pt idx="291">
                  <c:v>54149</c:v>
                </c:pt>
                <c:pt idx="292">
                  <c:v>54179</c:v>
                </c:pt>
                <c:pt idx="293">
                  <c:v>54210</c:v>
                </c:pt>
                <c:pt idx="294">
                  <c:v>54240</c:v>
                </c:pt>
                <c:pt idx="295">
                  <c:v>54271</c:v>
                </c:pt>
                <c:pt idx="296">
                  <c:v>54302</c:v>
                </c:pt>
                <c:pt idx="297">
                  <c:v>54332</c:v>
                </c:pt>
                <c:pt idx="298">
                  <c:v>54363</c:v>
                </c:pt>
                <c:pt idx="299">
                  <c:v>54393</c:v>
                </c:pt>
                <c:pt idx="300">
                  <c:v>54424</c:v>
                </c:pt>
                <c:pt idx="301">
                  <c:v>54455</c:v>
                </c:pt>
                <c:pt idx="302">
                  <c:v>54483</c:v>
                </c:pt>
                <c:pt idx="303">
                  <c:v>54514</c:v>
                </c:pt>
                <c:pt idx="304">
                  <c:v>54544</c:v>
                </c:pt>
                <c:pt idx="305">
                  <c:v>54575</c:v>
                </c:pt>
                <c:pt idx="306">
                  <c:v>54605</c:v>
                </c:pt>
                <c:pt idx="307">
                  <c:v>54636</c:v>
                </c:pt>
                <c:pt idx="308">
                  <c:v>54667</c:v>
                </c:pt>
                <c:pt idx="309">
                  <c:v>54697</c:v>
                </c:pt>
                <c:pt idx="310">
                  <c:v>54728</c:v>
                </c:pt>
                <c:pt idx="311">
                  <c:v>54758</c:v>
                </c:pt>
                <c:pt idx="312">
                  <c:v>54789</c:v>
                </c:pt>
                <c:pt idx="313">
                  <c:v>54820</c:v>
                </c:pt>
                <c:pt idx="314">
                  <c:v>54848</c:v>
                </c:pt>
                <c:pt idx="315">
                  <c:v>54879</c:v>
                </c:pt>
                <c:pt idx="316">
                  <c:v>54909</c:v>
                </c:pt>
                <c:pt idx="317">
                  <c:v>54940</c:v>
                </c:pt>
                <c:pt idx="318">
                  <c:v>54970</c:v>
                </c:pt>
                <c:pt idx="319">
                  <c:v>55001</c:v>
                </c:pt>
                <c:pt idx="320">
                  <c:v>55032</c:v>
                </c:pt>
                <c:pt idx="321">
                  <c:v>55062</c:v>
                </c:pt>
                <c:pt idx="322">
                  <c:v>55093</c:v>
                </c:pt>
                <c:pt idx="323">
                  <c:v>55123</c:v>
                </c:pt>
                <c:pt idx="324">
                  <c:v>55154</c:v>
                </c:pt>
                <c:pt idx="325">
                  <c:v>55185</c:v>
                </c:pt>
                <c:pt idx="326">
                  <c:v>55213</c:v>
                </c:pt>
                <c:pt idx="327">
                  <c:v>55244</c:v>
                </c:pt>
                <c:pt idx="328">
                  <c:v>55274</c:v>
                </c:pt>
                <c:pt idx="329">
                  <c:v>55305</c:v>
                </c:pt>
                <c:pt idx="330">
                  <c:v>55335</c:v>
                </c:pt>
                <c:pt idx="331">
                  <c:v>55366</c:v>
                </c:pt>
                <c:pt idx="332">
                  <c:v>55397</c:v>
                </c:pt>
                <c:pt idx="333">
                  <c:v>55427</c:v>
                </c:pt>
                <c:pt idx="334">
                  <c:v>55458</c:v>
                </c:pt>
                <c:pt idx="335">
                  <c:v>55488</c:v>
                </c:pt>
                <c:pt idx="336">
                  <c:v>55519</c:v>
                </c:pt>
                <c:pt idx="337">
                  <c:v>55550</c:v>
                </c:pt>
                <c:pt idx="338">
                  <c:v>55579</c:v>
                </c:pt>
                <c:pt idx="339">
                  <c:v>55610</c:v>
                </c:pt>
                <c:pt idx="340">
                  <c:v>55640</c:v>
                </c:pt>
                <c:pt idx="341">
                  <c:v>55671</c:v>
                </c:pt>
                <c:pt idx="342">
                  <c:v>55701</c:v>
                </c:pt>
                <c:pt idx="343">
                  <c:v>55732</c:v>
                </c:pt>
                <c:pt idx="344">
                  <c:v>55763</c:v>
                </c:pt>
                <c:pt idx="345">
                  <c:v>55793</c:v>
                </c:pt>
                <c:pt idx="346">
                  <c:v>55824</c:v>
                </c:pt>
                <c:pt idx="347">
                  <c:v>55854</c:v>
                </c:pt>
                <c:pt idx="348">
                  <c:v>55885</c:v>
                </c:pt>
                <c:pt idx="349">
                  <c:v>55916</c:v>
                </c:pt>
                <c:pt idx="350">
                  <c:v>55944</c:v>
                </c:pt>
                <c:pt idx="351">
                  <c:v>55975</c:v>
                </c:pt>
                <c:pt idx="352">
                  <c:v>56005</c:v>
                </c:pt>
                <c:pt idx="353">
                  <c:v>56036</c:v>
                </c:pt>
                <c:pt idx="354">
                  <c:v>56066</c:v>
                </c:pt>
                <c:pt idx="355">
                  <c:v>56097</c:v>
                </c:pt>
                <c:pt idx="356">
                  <c:v>56128</c:v>
                </c:pt>
                <c:pt idx="357">
                  <c:v>56158</c:v>
                </c:pt>
                <c:pt idx="358">
                  <c:v>56189</c:v>
                </c:pt>
                <c:pt idx="359">
                  <c:v>56219</c:v>
                </c:pt>
              </c:numCache>
            </c:numRef>
          </c:cat>
          <c:val>
            <c:numRef>
              <c:f>MIX!$G$10:$G$369</c:f>
              <c:numCache>
                <c:formatCode>#\ ##0.00\ "zł"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F-EB48-9CA6-3589AEB557BE}"/>
            </c:ext>
          </c:extLst>
        </c:ser>
        <c:ser>
          <c:idx val="2"/>
          <c:order val="2"/>
          <c:tx>
            <c:v>nadpłaty + różnica</c:v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MIX!$I$10:$I$369</c:f>
              <c:numCache>
                <c:formatCode>"zł"#,##0.00_);[Red]\("zł"#,##0.00\)</c:formatCode>
                <c:ptCount val="36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4F-EB48-9CA6-3589AEB557BE}"/>
            </c:ext>
          </c:extLst>
        </c:ser>
        <c:ser>
          <c:idx val="3"/>
          <c:order val="3"/>
          <c:tx>
            <c:v>nadpłaty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val>
            <c:numRef>
              <c:f>MIX!$H$10:$H$369</c:f>
              <c:numCache>
                <c:formatCode>"zł"#,##0.00_);[Red]\("zł"#,##0.00\)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F-A048-8550-46248ABB0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079776"/>
        <c:axId val="106986688"/>
      </c:lineChart>
      <c:dateAx>
        <c:axId val="99079776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6986688"/>
        <c:crosses val="autoZero"/>
        <c:auto val="1"/>
        <c:lblOffset val="100"/>
        <c:baseTimeUnit val="months"/>
      </c:dateAx>
      <c:valAx>
        <c:axId val="10698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zł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907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91753B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spPr>
                <a:solidFill>
                  <a:srgbClr val="303345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DD8-E64F-B50F-F5CEA4F75E74}"/>
                </c:ext>
              </c:extLst>
            </c:dLbl>
            <c:spPr>
              <a:solidFill>
                <a:srgbClr val="303345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'skracanie okresu r. malejące'!$K$6:$K$11</c:f>
              <c:strCache>
                <c:ptCount val="6"/>
                <c:pt idx="0">
                  <c:v>kwota kredytu</c:v>
                </c:pt>
                <c:pt idx="1">
                  <c:v>koszt odsetek początkowy</c:v>
                </c:pt>
                <c:pt idx="2">
                  <c:v>koszt odsetek</c:v>
                </c:pt>
                <c:pt idx="3">
                  <c:v>oszczędności z nadpłat</c:v>
                </c:pt>
                <c:pt idx="4">
                  <c:v>suma nadpłat</c:v>
                </c:pt>
                <c:pt idx="5">
                  <c:v>Całkowity koszt kredytu</c:v>
                </c:pt>
              </c:strCache>
            </c:strRef>
          </c:cat>
          <c:val>
            <c:numRef>
              <c:f>'skracanie okresu r. malejące'!$M$6:$M$11</c:f>
              <c:numCache>
                <c:formatCode>#\ ##0.00\ "zł"</c:formatCode>
                <c:ptCount val="6"/>
                <c:pt idx="0" formatCode="&quot;zł&quot;#,##0.00_);[Red]\(&quot;zł&quot;#,##0.00\)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8-E64F-B50F-F5CEA4F75E7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299339935"/>
        <c:axId val="129948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>
                    <a:gsLst>
                      <a:gs pos="0">
                        <a:schemeClr val="accent1"/>
                      </a:gs>
                      <a:gs pos="100000">
                        <a:schemeClr val="accent1">
                          <a:lumMod val="84000"/>
                        </a:schemeClr>
                      </a:gs>
                    </a:gsLst>
                    <a:lin ang="5400000" scaled="1"/>
                  </a:gradFill>
                  <a:ln>
                    <a:noFill/>
                  </a:ln>
                  <a:effectLst>
                    <a:outerShdw blurRad="76200" dir="18900000" sy="23000" kx="-1200000" algn="bl" rotWithShape="0">
                      <a:prstClr val="black">
                        <a:alpha val="20000"/>
                      </a:prst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l-PL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'skracanie okresu r. malejące'!$K$6:$K$11</c15:sqref>
                        </c15:formulaRef>
                      </c:ext>
                    </c:extLst>
                    <c:strCache>
                      <c:ptCount val="6"/>
                      <c:pt idx="0">
                        <c:v>kwota kredytu</c:v>
                      </c:pt>
                      <c:pt idx="1">
                        <c:v>koszt odsetek początkowy</c:v>
                      </c:pt>
                      <c:pt idx="2">
                        <c:v>koszt odsetek</c:v>
                      </c:pt>
                      <c:pt idx="3">
                        <c:v>oszczędności z nadpłat</c:v>
                      </c:pt>
                      <c:pt idx="4">
                        <c:v>suma nadpłat</c:v>
                      </c:pt>
                      <c:pt idx="5">
                        <c:v>Całkowity koszt kredytu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'skracanie okresu r. malejące'!$L$6:$L$11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DD8-E64F-B50F-F5CEA4F75E74}"/>
                  </c:ext>
                </c:extLst>
              </c15:ser>
            </c15:filteredBarSeries>
          </c:ext>
        </c:extLst>
      </c:barChart>
      <c:catAx>
        <c:axId val="1299339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99489967"/>
        <c:crosses val="autoZero"/>
        <c:auto val="1"/>
        <c:lblAlgn val="ctr"/>
        <c:lblOffset val="100"/>
        <c:noMultiLvlLbl val="0"/>
      </c:catAx>
      <c:valAx>
        <c:axId val="1299489967"/>
        <c:scaling>
          <c:orientation val="minMax"/>
        </c:scaling>
        <c:delete val="1"/>
        <c:axPos val="l"/>
        <c:numFmt formatCode="&quot;zł&quot;#,##0.00_);[Red]\(&quot;zł&quot;#,##0.00\)" sourceLinked="1"/>
        <c:majorTickMark val="none"/>
        <c:minorTickMark val="none"/>
        <c:tickLblPos val="nextTo"/>
        <c:crossAx val="1299339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30334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19-8C48-BA6B-C56DD0E0A352}"/>
              </c:ext>
            </c:extLst>
          </c:dPt>
          <c:dPt>
            <c:idx val="1"/>
            <c:bubble3D val="0"/>
            <c:spPr>
              <a:solidFill>
                <a:srgbClr val="91753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19-8C48-BA6B-C56DD0E0A352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'skracanie okresu r. malejące'!$C$4:$C$5</c:f>
              <c:strCache>
                <c:ptCount val="2"/>
                <c:pt idx="0">
                  <c:v>pozostało</c:v>
                </c:pt>
                <c:pt idx="1">
                  <c:v>czas skrócenia</c:v>
                </c:pt>
              </c:strCache>
            </c:strRef>
          </c:cat>
          <c:val>
            <c:numRef>
              <c:f>'skracanie okresu r. malejące'!$D$4:$D$5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19-8C48-BA6B-C56DD0E0A352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odsetki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'skracanie okresu r. malejące'!$B$14:$B$373</c:f>
              <c:numCache>
                <c:formatCode>m/d/yy</c:formatCode>
                <c:ptCount val="360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  <c:pt idx="17">
                  <c:v>45809</c:v>
                </c:pt>
                <c:pt idx="18">
                  <c:v>45839</c:v>
                </c:pt>
                <c:pt idx="19">
                  <c:v>45870</c:v>
                </c:pt>
                <c:pt idx="20">
                  <c:v>45901</c:v>
                </c:pt>
                <c:pt idx="21">
                  <c:v>45931</c:v>
                </c:pt>
                <c:pt idx="22">
                  <c:v>45962</c:v>
                </c:pt>
                <c:pt idx="23">
                  <c:v>45992</c:v>
                </c:pt>
                <c:pt idx="24">
                  <c:v>46023</c:v>
                </c:pt>
                <c:pt idx="25">
                  <c:v>46054</c:v>
                </c:pt>
                <c:pt idx="26">
                  <c:v>46082</c:v>
                </c:pt>
                <c:pt idx="27">
                  <c:v>46113</c:v>
                </c:pt>
                <c:pt idx="28">
                  <c:v>46143</c:v>
                </c:pt>
                <c:pt idx="29">
                  <c:v>46174</c:v>
                </c:pt>
                <c:pt idx="30">
                  <c:v>46204</c:v>
                </c:pt>
                <c:pt idx="31">
                  <c:v>46235</c:v>
                </c:pt>
                <c:pt idx="32">
                  <c:v>46266</c:v>
                </c:pt>
                <c:pt idx="33">
                  <c:v>46296</c:v>
                </c:pt>
                <c:pt idx="34">
                  <c:v>46327</c:v>
                </c:pt>
                <c:pt idx="35">
                  <c:v>46357</c:v>
                </c:pt>
                <c:pt idx="36">
                  <c:v>46388</c:v>
                </c:pt>
                <c:pt idx="37">
                  <c:v>46419</c:v>
                </c:pt>
                <c:pt idx="38">
                  <c:v>46447</c:v>
                </c:pt>
                <c:pt idx="39">
                  <c:v>46478</c:v>
                </c:pt>
                <c:pt idx="40">
                  <c:v>46508</c:v>
                </c:pt>
                <c:pt idx="41">
                  <c:v>46539</c:v>
                </c:pt>
                <c:pt idx="42">
                  <c:v>46569</c:v>
                </c:pt>
                <c:pt idx="43">
                  <c:v>46600</c:v>
                </c:pt>
                <c:pt idx="44">
                  <c:v>46631</c:v>
                </c:pt>
                <c:pt idx="45">
                  <c:v>46661</c:v>
                </c:pt>
                <c:pt idx="46">
                  <c:v>46692</c:v>
                </c:pt>
                <c:pt idx="47">
                  <c:v>46722</c:v>
                </c:pt>
                <c:pt idx="48">
                  <c:v>46753</c:v>
                </c:pt>
                <c:pt idx="49">
                  <c:v>46784</c:v>
                </c:pt>
                <c:pt idx="50">
                  <c:v>46813</c:v>
                </c:pt>
                <c:pt idx="51">
                  <c:v>46844</c:v>
                </c:pt>
                <c:pt idx="52">
                  <c:v>46874</c:v>
                </c:pt>
                <c:pt idx="53">
                  <c:v>46905</c:v>
                </c:pt>
                <c:pt idx="54">
                  <c:v>46935</c:v>
                </c:pt>
                <c:pt idx="55">
                  <c:v>46966</c:v>
                </c:pt>
                <c:pt idx="56">
                  <c:v>46997</c:v>
                </c:pt>
                <c:pt idx="57">
                  <c:v>47027</c:v>
                </c:pt>
                <c:pt idx="58">
                  <c:v>47058</c:v>
                </c:pt>
                <c:pt idx="59">
                  <c:v>47088</c:v>
                </c:pt>
                <c:pt idx="60">
                  <c:v>47119</c:v>
                </c:pt>
                <c:pt idx="61">
                  <c:v>47150</c:v>
                </c:pt>
                <c:pt idx="62">
                  <c:v>47178</c:v>
                </c:pt>
                <c:pt idx="63">
                  <c:v>47209</c:v>
                </c:pt>
                <c:pt idx="64">
                  <c:v>47239</c:v>
                </c:pt>
                <c:pt idx="65">
                  <c:v>47270</c:v>
                </c:pt>
                <c:pt idx="66">
                  <c:v>47300</c:v>
                </c:pt>
                <c:pt idx="67">
                  <c:v>47331</c:v>
                </c:pt>
                <c:pt idx="68">
                  <c:v>47362</c:v>
                </c:pt>
                <c:pt idx="69">
                  <c:v>47392</c:v>
                </c:pt>
                <c:pt idx="70">
                  <c:v>47423</c:v>
                </c:pt>
                <c:pt idx="71">
                  <c:v>47453</c:v>
                </c:pt>
                <c:pt idx="72">
                  <c:v>47484</c:v>
                </c:pt>
                <c:pt idx="73">
                  <c:v>47515</c:v>
                </c:pt>
                <c:pt idx="74">
                  <c:v>47543</c:v>
                </c:pt>
                <c:pt idx="75">
                  <c:v>47574</c:v>
                </c:pt>
                <c:pt idx="76">
                  <c:v>47604</c:v>
                </c:pt>
                <c:pt idx="77">
                  <c:v>47635</c:v>
                </c:pt>
                <c:pt idx="78">
                  <c:v>47665</c:v>
                </c:pt>
                <c:pt idx="79">
                  <c:v>47696</c:v>
                </c:pt>
                <c:pt idx="80">
                  <c:v>47727</c:v>
                </c:pt>
                <c:pt idx="81">
                  <c:v>47757</c:v>
                </c:pt>
                <c:pt idx="82">
                  <c:v>47788</c:v>
                </c:pt>
                <c:pt idx="83">
                  <c:v>47818</c:v>
                </c:pt>
                <c:pt idx="84">
                  <c:v>47849</c:v>
                </c:pt>
                <c:pt idx="85">
                  <c:v>47880</c:v>
                </c:pt>
                <c:pt idx="86">
                  <c:v>47908</c:v>
                </c:pt>
                <c:pt idx="87">
                  <c:v>47939</c:v>
                </c:pt>
                <c:pt idx="88">
                  <c:v>47969</c:v>
                </c:pt>
                <c:pt idx="89">
                  <c:v>48000</c:v>
                </c:pt>
                <c:pt idx="90">
                  <c:v>48030</c:v>
                </c:pt>
                <c:pt idx="91">
                  <c:v>48061</c:v>
                </c:pt>
                <c:pt idx="92">
                  <c:v>48092</c:v>
                </c:pt>
                <c:pt idx="93">
                  <c:v>48122</c:v>
                </c:pt>
                <c:pt idx="94">
                  <c:v>48153</c:v>
                </c:pt>
                <c:pt idx="95">
                  <c:v>48183</c:v>
                </c:pt>
                <c:pt idx="96">
                  <c:v>48214</c:v>
                </c:pt>
                <c:pt idx="97">
                  <c:v>48245</c:v>
                </c:pt>
                <c:pt idx="98">
                  <c:v>48274</c:v>
                </c:pt>
                <c:pt idx="99">
                  <c:v>48305</c:v>
                </c:pt>
                <c:pt idx="100">
                  <c:v>48335</c:v>
                </c:pt>
                <c:pt idx="101">
                  <c:v>48366</c:v>
                </c:pt>
                <c:pt idx="102">
                  <c:v>48396</c:v>
                </c:pt>
                <c:pt idx="103">
                  <c:v>48427</c:v>
                </c:pt>
                <c:pt idx="104">
                  <c:v>48458</c:v>
                </c:pt>
                <c:pt idx="105">
                  <c:v>48488</c:v>
                </c:pt>
                <c:pt idx="106">
                  <c:v>48519</c:v>
                </c:pt>
                <c:pt idx="107">
                  <c:v>48549</c:v>
                </c:pt>
                <c:pt idx="108">
                  <c:v>48580</c:v>
                </c:pt>
                <c:pt idx="109">
                  <c:v>48611</c:v>
                </c:pt>
                <c:pt idx="110">
                  <c:v>48639</c:v>
                </c:pt>
                <c:pt idx="111">
                  <c:v>48670</c:v>
                </c:pt>
                <c:pt idx="112">
                  <c:v>48700</c:v>
                </c:pt>
                <c:pt idx="113">
                  <c:v>48731</c:v>
                </c:pt>
                <c:pt idx="114">
                  <c:v>48761</c:v>
                </c:pt>
                <c:pt idx="115">
                  <c:v>48792</c:v>
                </c:pt>
                <c:pt idx="116">
                  <c:v>48823</c:v>
                </c:pt>
                <c:pt idx="117">
                  <c:v>48853</c:v>
                </c:pt>
                <c:pt idx="118">
                  <c:v>48884</c:v>
                </c:pt>
                <c:pt idx="119">
                  <c:v>48914</c:v>
                </c:pt>
                <c:pt idx="120">
                  <c:v>48945</c:v>
                </c:pt>
                <c:pt idx="121">
                  <c:v>48976</c:v>
                </c:pt>
                <c:pt idx="122">
                  <c:v>49004</c:v>
                </c:pt>
                <c:pt idx="123">
                  <c:v>49035</c:v>
                </c:pt>
                <c:pt idx="124">
                  <c:v>49065</c:v>
                </c:pt>
                <c:pt idx="125">
                  <c:v>49096</c:v>
                </c:pt>
                <c:pt idx="126">
                  <c:v>49126</c:v>
                </c:pt>
                <c:pt idx="127">
                  <c:v>49157</c:v>
                </c:pt>
                <c:pt idx="128">
                  <c:v>49188</c:v>
                </c:pt>
                <c:pt idx="129">
                  <c:v>49218</c:v>
                </c:pt>
                <c:pt idx="130">
                  <c:v>49249</c:v>
                </c:pt>
                <c:pt idx="131">
                  <c:v>49279</c:v>
                </c:pt>
                <c:pt idx="132">
                  <c:v>49310</c:v>
                </c:pt>
                <c:pt idx="133">
                  <c:v>49341</c:v>
                </c:pt>
                <c:pt idx="134">
                  <c:v>49369</c:v>
                </c:pt>
                <c:pt idx="135">
                  <c:v>49400</c:v>
                </c:pt>
                <c:pt idx="136">
                  <c:v>49430</c:v>
                </c:pt>
                <c:pt idx="137">
                  <c:v>49461</c:v>
                </c:pt>
                <c:pt idx="138">
                  <c:v>49491</c:v>
                </c:pt>
                <c:pt idx="139">
                  <c:v>49522</c:v>
                </c:pt>
                <c:pt idx="140">
                  <c:v>49553</c:v>
                </c:pt>
                <c:pt idx="141">
                  <c:v>49583</c:v>
                </c:pt>
                <c:pt idx="142">
                  <c:v>49614</c:v>
                </c:pt>
                <c:pt idx="143">
                  <c:v>49644</c:v>
                </c:pt>
                <c:pt idx="144">
                  <c:v>49675</c:v>
                </c:pt>
                <c:pt idx="145">
                  <c:v>49706</c:v>
                </c:pt>
                <c:pt idx="146">
                  <c:v>49735</c:v>
                </c:pt>
                <c:pt idx="147">
                  <c:v>49766</c:v>
                </c:pt>
                <c:pt idx="148">
                  <c:v>49796</c:v>
                </c:pt>
                <c:pt idx="149">
                  <c:v>49827</c:v>
                </c:pt>
                <c:pt idx="150">
                  <c:v>49857</c:v>
                </c:pt>
                <c:pt idx="151">
                  <c:v>49888</c:v>
                </c:pt>
                <c:pt idx="152">
                  <c:v>49919</c:v>
                </c:pt>
                <c:pt idx="153">
                  <c:v>49949</c:v>
                </c:pt>
                <c:pt idx="154">
                  <c:v>49980</c:v>
                </c:pt>
                <c:pt idx="155">
                  <c:v>50010</c:v>
                </c:pt>
                <c:pt idx="156">
                  <c:v>50041</c:v>
                </c:pt>
                <c:pt idx="157">
                  <c:v>50072</c:v>
                </c:pt>
                <c:pt idx="158">
                  <c:v>50100</c:v>
                </c:pt>
                <c:pt idx="159">
                  <c:v>50131</c:v>
                </c:pt>
                <c:pt idx="160">
                  <c:v>50161</c:v>
                </c:pt>
                <c:pt idx="161">
                  <c:v>50192</c:v>
                </c:pt>
                <c:pt idx="162">
                  <c:v>50222</c:v>
                </c:pt>
                <c:pt idx="163">
                  <c:v>50253</c:v>
                </c:pt>
                <c:pt idx="164">
                  <c:v>50284</c:v>
                </c:pt>
                <c:pt idx="165">
                  <c:v>50314</c:v>
                </c:pt>
                <c:pt idx="166">
                  <c:v>50345</c:v>
                </c:pt>
                <c:pt idx="167">
                  <c:v>50375</c:v>
                </c:pt>
                <c:pt idx="168">
                  <c:v>50406</c:v>
                </c:pt>
                <c:pt idx="169">
                  <c:v>50437</c:v>
                </c:pt>
                <c:pt idx="170">
                  <c:v>50465</c:v>
                </c:pt>
                <c:pt idx="171">
                  <c:v>50496</c:v>
                </c:pt>
                <c:pt idx="172">
                  <c:v>50526</c:v>
                </c:pt>
                <c:pt idx="173">
                  <c:v>50557</c:v>
                </c:pt>
                <c:pt idx="174">
                  <c:v>50587</c:v>
                </c:pt>
                <c:pt idx="175">
                  <c:v>50618</c:v>
                </c:pt>
                <c:pt idx="176">
                  <c:v>50649</c:v>
                </c:pt>
                <c:pt idx="177">
                  <c:v>50679</c:v>
                </c:pt>
                <c:pt idx="178">
                  <c:v>50710</c:v>
                </c:pt>
                <c:pt idx="179">
                  <c:v>50740</c:v>
                </c:pt>
                <c:pt idx="180">
                  <c:v>50771</c:v>
                </c:pt>
                <c:pt idx="181">
                  <c:v>50802</c:v>
                </c:pt>
                <c:pt idx="182">
                  <c:v>50830</c:v>
                </c:pt>
                <c:pt idx="183">
                  <c:v>50861</c:v>
                </c:pt>
                <c:pt idx="184">
                  <c:v>50891</c:v>
                </c:pt>
                <c:pt idx="185">
                  <c:v>50922</c:v>
                </c:pt>
                <c:pt idx="186">
                  <c:v>50952</c:v>
                </c:pt>
                <c:pt idx="187">
                  <c:v>50983</c:v>
                </c:pt>
                <c:pt idx="188">
                  <c:v>51014</c:v>
                </c:pt>
                <c:pt idx="189">
                  <c:v>51044</c:v>
                </c:pt>
                <c:pt idx="190">
                  <c:v>51075</c:v>
                </c:pt>
                <c:pt idx="191">
                  <c:v>51105</c:v>
                </c:pt>
                <c:pt idx="192">
                  <c:v>51136</c:v>
                </c:pt>
                <c:pt idx="193">
                  <c:v>51167</c:v>
                </c:pt>
                <c:pt idx="194">
                  <c:v>51196</c:v>
                </c:pt>
                <c:pt idx="195">
                  <c:v>51227</c:v>
                </c:pt>
                <c:pt idx="196">
                  <c:v>51257</c:v>
                </c:pt>
                <c:pt idx="197">
                  <c:v>51288</c:v>
                </c:pt>
                <c:pt idx="198">
                  <c:v>51318</c:v>
                </c:pt>
                <c:pt idx="199">
                  <c:v>51349</c:v>
                </c:pt>
                <c:pt idx="200">
                  <c:v>51380</c:v>
                </c:pt>
                <c:pt idx="201">
                  <c:v>51410</c:v>
                </c:pt>
                <c:pt idx="202">
                  <c:v>51441</c:v>
                </c:pt>
                <c:pt idx="203">
                  <c:v>51471</c:v>
                </c:pt>
                <c:pt idx="204">
                  <c:v>51502</c:v>
                </c:pt>
                <c:pt idx="205">
                  <c:v>51533</c:v>
                </c:pt>
                <c:pt idx="206">
                  <c:v>51561</c:v>
                </c:pt>
                <c:pt idx="207">
                  <c:v>51592</c:v>
                </c:pt>
                <c:pt idx="208">
                  <c:v>51622</c:v>
                </c:pt>
                <c:pt idx="209">
                  <c:v>51653</c:v>
                </c:pt>
                <c:pt idx="210">
                  <c:v>51683</c:v>
                </c:pt>
                <c:pt idx="211">
                  <c:v>51714</c:v>
                </c:pt>
                <c:pt idx="212">
                  <c:v>51745</c:v>
                </c:pt>
                <c:pt idx="213">
                  <c:v>51775</c:v>
                </c:pt>
                <c:pt idx="214">
                  <c:v>51806</c:v>
                </c:pt>
                <c:pt idx="215">
                  <c:v>51836</c:v>
                </c:pt>
                <c:pt idx="216">
                  <c:v>51867</c:v>
                </c:pt>
                <c:pt idx="217">
                  <c:v>51898</c:v>
                </c:pt>
                <c:pt idx="218">
                  <c:v>51926</c:v>
                </c:pt>
                <c:pt idx="219">
                  <c:v>51957</c:v>
                </c:pt>
                <c:pt idx="220">
                  <c:v>51987</c:v>
                </c:pt>
                <c:pt idx="221">
                  <c:v>52018</c:v>
                </c:pt>
                <c:pt idx="222">
                  <c:v>52048</c:v>
                </c:pt>
                <c:pt idx="223">
                  <c:v>52079</c:v>
                </c:pt>
                <c:pt idx="224">
                  <c:v>52110</c:v>
                </c:pt>
                <c:pt idx="225">
                  <c:v>52140</c:v>
                </c:pt>
                <c:pt idx="226">
                  <c:v>52171</c:v>
                </c:pt>
                <c:pt idx="227">
                  <c:v>52201</c:v>
                </c:pt>
                <c:pt idx="228">
                  <c:v>52232</c:v>
                </c:pt>
                <c:pt idx="229">
                  <c:v>52263</c:v>
                </c:pt>
                <c:pt idx="230">
                  <c:v>52291</c:v>
                </c:pt>
                <c:pt idx="231">
                  <c:v>52322</c:v>
                </c:pt>
                <c:pt idx="232">
                  <c:v>52352</c:v>
                </c:pt>
                <c:pt idx="233">
                  <c:v>52383</c:v>
                </c:pt>
                <c:pt idx="234">
                  <c:v>52413</c:v>
                </c:pt>
                <c:pt idx="235">
                  <c:v>52444</c:v>
                </c:pt>
                <c:pt idx="236">
                  <c:v>52475</c:v>
                </c:pt>
                <c:pt idx="237">
                  <c:v>52505</c:v>
                </c:pt>
                <c:pt idx="238">
                  <c:v>52536</c:v>
                </c:pt>
                <c:pt idx="239">
                  <c:v>52566</c:v>
                </c:pt>
                <c:pt idx="240">
                  <c:v>52597</c:v>
                </c:pt>
                <c:pt idx="241">
                  <c:v>52628</c:v>
                </c:pt>
                <c:pt idx="242">
                  <c:v>52657</c:v>
                </c:pt>
                <c:pt idx="243">
                  <c:v>52688</c:v>
                </c:pt>
                <c:pt idx="244">
                  <c:v>52718</c:v>
                </c:pt>
                <c:pt idx="245">
                  <c:v>52749</c:v>
                </c:pt>
                <c:pt idx="246">
                  <c:v>52779</c:v>
                </c:pt>
                <c:pt idx="247">
                  <c:v>52810</c:v>
                </c:pt>
                <c:pt idx="248">
                  <c:v>52841</c:v>
                </c:pt>
                <c:pt idx="249">
                  <c:v>52871</c:v>
                </c:pt>
                <c:pt idx="250">
                  <c:v>52902</c:v>
                </c:pt>
                <c:pt idx="251">
                  <c:v>52932</c:v>
                </c:pt>
                <c:pt idx="252">
                  <c:v>52963</c:v>
                </c:pt>
                <c:pt idx="253">
                  <c:v>52994</c:v>
                </c:pt>
                <c:pt idx="254">
                  <c:v>53022</c:v>
                </c:pt>
                <c:pt idx="255">
                  <c:v>53053</c:v>
                </c:pt>
                <c:pt idx="256">
                  <c:v>53083</c:v>
                </c:pt>
                <c:pt idx="257">
                  <c:v>53114</c:v>
                </c:pt>
                <c:pt idx="258">
                  <c:v>53144</c:v>
                </c:pt>
                <c:pt idx="259">
                  <c:v>53175</c:v>
                </c:pt>
                <c:pt idx="260">
                  <c:v>53206</c:v>
                </c:pt>
                <c:pt idx="261">
                  <c:v>53236</c:v>
                </c:pt>
                <c:pt idx="262">
                  <c:v>53267</c:v>
                </c:pt>
                <c:pt idx="263">
                  <c:v>53297</c:v>
                </c:pt>
                <c:pt idx="264">
                  <c:v>53328</c:v>
                </c:pt>
                <c:pt idx="265">
                  <c:v>53359</c:v>
                </c:pt>
                <c:pt idx="266">
                  <c:v>53387</c:v>
                </c:pt>
                <c:pt idx="267">
                  <c:v>53418</c:v>
                </c:pt>
                <c:pt idx="268">
                  <c:v>53448</c:v>
                </c:pt>
                <c:pt idx="269">
                  <c:v>53479</c:v>
                </c:pt>
                <c:pt idx="270">
                  <c:v>53509</c:v>
                </c:pt>
                <c:pt idx="271">
                  <c:v>53540</c:v>
                </c:pt>
                <c:pt idx="272">
                  <c:v>53571</c:v>
                </c:pt>
                <c:pt idx="273">
                  <c:v>53601</c:v>
                </c:pt>
                <c:pt idx="274">
                  <c:v>53632</c:v>
                </c:pt>
                <c:pt idx="275">
                  <c:v>53662</c:v>
                </c:pt>
                <c:pt idx="276">
                  <c:v>53693</c:v>
                </c:pt>
                <c:pt idx="277">
                  <c:v>53724</c:v>
                </c:pt>
                <c:pt idx="278">
                  <c:v>53752</c:v>
                </c:pt>
                <c:pt idx="279">
                  <c:v>53783</c:v>
                </c:pt>
                <c:pt idx="280">
                  <c:v>53813</c:v>
                </c:pt>
                <c:pt idx="281">
                  <c:v>53844</c:v>
                </c:pt>
                <c:pt idx="282">
                  <c:v>53874</c:v>
                </c:pt>
                <c:pt idx="283">
                  <c:v>53905</c:v>
                </c:pt>
                <c:pt idx="284">
                  <c:v>53936</c:v>
                </c:pt>
                <c:pt idx="285">
                  <c:v>53966</c:v>
                </c:pt>
                <c:pt idx="286">
                  <c:v>53997</c:v>
                </c:pt>
                <c:pt idx="287">
                  <c:v>54027</c:v>
                </c:pt>
                <c:pt idx="288">
                  <c:v>54058</c:v>
                </c:pt>
                <c:pt idx="289">
                  <c:v>54089</c:v>
                </c:pt>
                <c:pt idx="290">
                  <c:v>54118</c:v>
                </c:pt>
                <c:pt idx="291">
                  <c:v>54149</c:v>
                </c:pt>
                <c:pt idx="292">
                  <c:v>54179</c:v>
                </c:pt>
                <c:pt idx="293">
                  <c:v>54210</c:v>
                </c:pt>
                <c:pt idx="294">
                  <c:v>54240</c:v>
                </c:pt>
                <c:pt idx="295">
                  <c:v>54271</c:v>
                </c:pt>
                <c:pt idx="296">
                  <c:v>54302</c:v>
                </c:pt>
                <c:pt idx="297">
                  <c:v>54332</c:v>
                </c:pt>
                <c:pt idx="298">
                  <c:v>54363</c:v>
                </c:pt>
                <c:pt idx="299">
                  <c:v>54393</c:v>
                </c:pt>
                <c:pt idx="300">
                  <c:v>54424</c:v>
                </c:pt>
                <c:pt idx="301">
                  <c:v>54455</c:v>
                </c:pt>
                <c:pt idx="302">
                  <c:v>54483</c:v>
                </c:pt>
                <c:pt idx="303">
                  <c:v>54514</c:v>
                </c:pt>
                <c:pt idx="304">
                  <c:v>54544</c:v>
                </c:pt>
                <c:pt idx="305">
                  <c:v>54575</c:v>
                </c:pt>
                <c:pt idx="306">
                  <c:v>54605</c:v>
                </c:pt>
                <c:pt idx="307">
                  <c:v>54636</c:v>
                </c:pt>
                <c:pt idx="308">
                  <c:v>54667</c:v>
                </c:pt>
                <c:pt idx="309">
                  <c:v>54697</c:v>
                </c:pt>
                <c:pt idx="310">
                  <c:v>54728</c:v>
                </c:pt>
                <c:pt idx="311">
                  <c:v>54758</c:v>
                </c:pt>
                <c:pt idx="312">
                  <c:v>54789</c:v>
                </c:pt>
                <c:pt idx="313">
                  <c:v>54820</c:v>
                </c:pt>
                <c:pt idx="314">
                  <c:v>54848</c:v>
                </c:pt>
                <c:pt idx="315">
                  <c:v>54879</c:v>
                </c:pt>
                <c:pt idx="316">
                  <c:v>54909</c:v>
                </c:pt>
                <c:pt idx="317">
                  <c:v>54940</c:v>
                </c:pt>
                <c:pt idx="318">
                  <c:v>54970</c:v>
                </c:pt>
                <c:pt idx="319">
                  <c:v>55001</c:v>
                </c:pt>
                <c:pt idx="320">
                  <c:v>55032</c:v>
                </c:pt>
                <c:pt idx="321">
                  <c:v>55062</c:v>
                </c:pt>
                <c:pt idx="322">
                  <c:v>55093</c:v>
                </c:pt>
                <c:pt idx="323">
                  <c:v>55123</c:v>
                </c:pt>
                <c:pt idx="324">
                  <c:v>55154</c:v>
                </c:pt>
                <c:pt idx="325">
                  <c:v>55185</c:v>
                </c:pt>
                <c:pt idx="326">
                  <c:v>55213</c:v>
                </c:pt>
                <c:pt idx="327">
                  <c:v>55244</c:v>
                </c:pt>
                <c:pt idx="328">
                  <c:v>55274</c:v>
                </c:pt>
                <c:pt idx="329">
                  <c:v>55305</c:v>
                </c:pt>
                <c:pt idx="330">
                  <c:v>55335</c:v>
                </c:pt>
                <c:pt idx="331">
                  <c:v>55366</c:v>
                </c:pt>
                <c:pt idx="332">
                  <c:v>55397</c:v>
                </c:pt>
                <c:pt idx="333">
                  <c:v>55427</c:v>
                </c:pt>
                <c:pt idx="334">
                  <c:v>55458</c:v>
                </c:pt>
                <c:pt idx="335">
                  <c:v>55488</c:v>
                </c:pt>
                <c:pt idx="336">
                  <c:v>55519</c:v>
                </c:pt>
                <c:pt idx="337">
                  <c:v>55550</c:v>
                </c:pt>
                <c:pt idx="338">
                  <c:v>55579</c:v>
                </c:pt>
                <c:pt idx="339">
                  <c:v>55610</c:v>
                </c:pt>
                <c:pt idx="340">
                  <c:v>55640</c:v>
                </c:pt>
                <c:pt idx="341">
                  <c:v>55671</c:v>
                </c:pt>
                <c:pt idx="342">
                  <c:v>55701</c:v>
                </c:pt>
                <c:pt idx="343">
                  <c:v>55732</c:v>
                </c:pt>
                <c:pt idx="344">
                  <c:v>55763</c:v>
                </c:pt>
                <c:pt idx="345">
                  <c:v>55793</c:v>
                </c:pt>
                <c:pt idx="346">
                  <c:v>55824</c:v>
                </c:pt>
                <c:pt idx="347">
                  <c:v>55854</c:v>
                </c:pt>
                <c:pt idx="348">
                  <c:v>55885</c:v>
                </c:pt>
                <c:pt idx="349">
                  <c:v>55916</c:v>
                </c:pt>
                <c:pt idx="350">
                  <c:v>55944</c:v>
                </c:pt>
                <c:pt idx="351">
                  <c:v>55975</c:v>
                </c:pt>
                <c:pt idx="352">
                  <c:v>56005</c:v>
                </c:pt>
                <c:pt idx="353">
                  <c:v>56036</c:v>
                </c:pt>
                <c:pt idx="354">
                  <c:v>56066</c:v>
                </c:pt>
                <c:pt idx="355">
                  <c:v>56097</c:v>
                </c:pt>
                <c:pt idx="356">
                  <c:v>56128</c:v>
                </c:pt>
                <c:pt idx="357">
                  <c:v>56158</c:v>
                </c:pt>
                <c:pt idx="358">
                  <c:v>56189</c:v>
                </c:pt>
                <c:pt idx="359">
                  <c:v>56219</c:v>
                </c:pt>
              </c:numCache>
            </c:numRef>
          </c:cat>
          <c:val>
            <c:numRef>
              <c:f>'skracanie okresu r. malejące'!$F$14:$F$373</c:f>
              <c:numCache>
                <c:formatCode>#\ ##0.00\ "zł"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F-C04B-84F3-C9195630A37E}"/>
            </c:ext>
          </c:extLst>
        </c:ser>
        <c:ser>
          <c:idx val="1"/>
          <c:order val="1"/>
          <c:tx>
            <c:v>kapitał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'skracanie okresu r. malejące'!$B$14:$B$373</c:f>
              <c:numCache>
                <c:formatCode>m/d/yy</c:formatCode>
                <c:ptCount val="360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  <c:pt idx="17">
                  <c:v>45809</c:v>
                </c:pt>
                <c:pt idx="18">
                  <c:v>45839</c:v>
                </c:pt>
                <c:pt idx="19">
                  <c:v>45870</c:v>
                </c:pt>
                <c:pt idx="20">
                  <c:v>45901</c:v>
                </c:pt>
                <c:pt idx="21">
                  <c:v>45931</c:v>
                </c:pt>
                <c:pt idx="22">
                  <c:v>45962</c:v>
                </c:pt>
                <c:pt idx="23">
                  <c:v>45992</c:v>
                </c:pt>
                <c:pt idx="24">
                  <c:v>46023</c:v>
                </c:pt>
                <c:pt idx="25">
                  <c:v>46054</c:v>
                </c:pt>
                <c:pt idx="26">
                  <c:v>46082</c:v>
                </c:pt>
                <c:pt idx="27">
                  <c:v>46113</c:v>
                </c:pt>
                <c:pt idx="28">
                  <c:v>46143</c:v>
                </c:pt>
                <c:pt idx="29">
                  <c:v>46174</c:v>
                </c:pt>
                <c:pt idx="30">
                  <c:v>46204</c:v>
                </c:pt>
                <c:pt idx="31">
                  <c:v>46235</c:v>
                </c:pt>
                <c:pt idx="32">
                  <c:v>46266</c:v>
                </c:pt>
                <c:pt idx="33">
                  <c:v>46296</c:v>
                </c:pt>
                <c:pt idx="34">
                  <c:v>46327</c:v>
                </c:pt>
                <c:pt idx="35">
                  <c:v>46357</c:v>
                </c:pt>
                <c:pt idx="36">
                  <c:v>46388</c:v>
                </c:pt>
                <c:pt idx="37">
                  <c:v>46419</c:v>
                </c:pt>
                <c:pt idx="38">
                  <c:v>46447</c:v>
                </c:pt>
                <c:pt idx="39">
                  <c:v>46478</c:v>
                </c:pt>
                <c:pt idx="40">
                  <c:v>46508</c:v>
                </c:pt>
                <c:pt idx="41">
                  <c:v>46539</c:v>
                </c:pt>
                <c:pt idx="42">
                  <c:v>46569</c:v>
                </c:pt>
                <c:pt idx="43">
                  <c:v>46600</c:v>
                </c:pt>
                <c:pt idx="44">
                  <c:v>46631</c:v>
                </c:pt>
                <c:pt idx="45">
                  <c:v>46661</c:v>
                </c:pt>
                <c:pt idx="46">
                  <c:v>46692</c:v>
                </c:pt>
                <c:pt idx="47">
                  <c:v>46722</c:v>
                </c:pt>
                <c:pt idx="48">
                  <c:v>46753</c:v>
                </c:pt>
                <c:pt idx="49">
                  <c:v>46784</c:v>
                </c:pt>
                <c:pt idx="50">
                  <c:v>46813</c:v>
                </c:pt>
                <c:pt idx="51">
                  <c:v>46844</c:v>
                </c:pt>
                <c:pt idx="52">
                  <c:v>46874</c:v>
                </c:pt>
                <c:pt idx="53">
                  <c:v>46905</c:v>
                </c:pt>
                <c:pt idx="54">
                  <c:v>46935</c:v>
                </c:pt>
                <c:pt idx="55">
                  <c:v>46966</c:v>
                </c:pt>
                <c:pt idx="56">
                  <c:v>46997</c:v>
                </c:pt>
                <c:pt idx="57">
                  <c:v>47027</c:v>
                </c:pt>
                <c:pt idx="58">
                  <c:v>47058</c:v>
                </c:pt>
                <c:pt idx="59">
                  <c:v>47088</c:v>
                </c:pt>
                <c:pt idx="60">
                  <c:v>47119</c:v>
                </c:pt>
                <c:pt idx="61">
                  <c:v>47150</c:v>
                </c:pt>
                <c:pt idx="62">
                  <c:v>47178</c:v>
                </c:pt>
                <c:pt idx="63">
                  <c:v>47209</c:v>
                </c:pt>
                <c:pt idx="64">
                  <c:v>47239</c:v>
                </c:pt>
                <c:pt idx="65">
                  <c:v>47270</c:v>
                </c:pt>
                <c:pt idx="66">
                  <c:v>47300</c:v>
                </c:pt>
                <c:pt idx="67">
                  <c:v>47331</c:v>
                </c:pt>
                <c:pt idx="68">
                  <c:v>47362</c:v>
                </c:pt>
                <c:pt idx="69">
                  <c:v>47392</c:v>
                </c:pt>
                <c:pt idx="70">
                  <c:v>47423</c:v>
                </c:pt>
                <c:pt idx="71">
                  <c:v>47453</c:v>
                </c:pt>
                <c:pt idx="72">
                  <c:v>47484</c:v>
                </c:pt>
                <c:pt idx="73">
                  <c:v>47515</c:v>
                </c:pt>
                <c:pt idx="74">
                  <c:v>47543</c:v>
                </c:pt>
                <c:pt idx="75">
                  <c:v>47574</c:v>
                </c:pt>
                <c:pt idx="76">
                  <c:v>47604</c:v>
                </c:pt>
                <c:pt idx="77">
                  <c:v>47635</c:v>
                </c:pt>
                <c:pt idx="78">
                  <c:v>47665</c:v>
                </c:pt>
                <c:pt idx="79">
                  <c:v>47696</c:v>
                </c:pt>
                <c:pt idx="80">
                  <c:v>47727</c:v>
                </c:pt>
                <c:pt idx="81">
                  <c:v>47757</c:v>
                </c:pt>
                <c:pt idx="82">
                  <c:v>47788</c:v>
                </c:pt>
                <c:pt idx="83">
                  <c:v>47818</c:v>
                </c:pt>
                <c:pt idx="84">
                  <c:v>47849</c:v>
                </c:pt>
                <c:pt idx="85">
                  <c:v>47880</c:v>
                </c:pt>
                <c:pt idx="86">
                  <c:v>47908</c:v>
                </c:pt>
                <c:pt idx="87">
                  <c:v>47939</c:v>
                </c:pt>
                <c:pt idx="88">
                  <c:v>47969</c:v>
                </c:pt>
                <c:pt idx="89">
                  <c:v>48000</c:v>
                </c:pt>
                <c:pt idx="90">
                  <c:v>48030</c:v>
                </c:pt>
                <c:pt idx="91">
                  <c:v>48061</c:v>
                </c:pt>
                <c:pt idx="92">
                  <c:v>48092</c:v>
                </c:pt>
                <c:pt idx="93">
                  <c:v>48122</c:v>
                </c:pt>
                <c:pt idx="94">
                  <c:v>48153</c:v>
                </c:pt>
                <c:pt idx="95">
                  <c:v>48183</c:v>
                </c:pt>
                <c:pt idx="96">
                  <c:v>48214</c:v>
                </c:pt>
                <c:pt idx="97">
                  <c:v>48245</c:v>
                </c:pt>
                <c:pt idx="98">
                  <c:v>48274</c:v>
                </c:pt>
                <c:pt idx="99">
                  <c:v>48305</c:v>
                </c:pt>
                <c:pt idx="100">
                  <c:v>48335</c:v>
                </c:pt>
                <c:pt idx="101">
                  <c:v>48366</c:v>
                </c:pt>
                <c:pt idx="102">
                  <c:v>48396</c:v>
                </c:pt>
                <c:pt idx="103">
                  <c:v>48427</c:v>
                </c:pt>
                <c:pt idx="104">
                  <c:v>48458</c:v>
                </c:pt>
                <c:pt idx="105">
                  <c:v>48488</c:v>
                </c:pt>
                <c:pt idx="106">
                  <c:v>48519</c:v>
                </c:pt>
                <c:pt idx="107">
                  <c:v>48549</c:v>
                </c:pt>
                <c:pt idx="108">
                  <c:v>48580</c:v>
                </c:pt>
                <c:pt idx="109">
                  <c:v>48611</c:v>
                </c:pt>
                <c:pt idx="110">
                  <c:v>48639</c:v>
                </c:pt>
                <c:pt idx="111">
                  <c:v>48670</c:v>
                </c:pt>
                <c:pt idx="112">
                  <c:v>48700</c:v>
                </c:pt>
                <c:pt idx="113">
                  <c:v>48731</c:v>
                </c:pt>
                <c:pt idx="114">
                  <c:v>48761</c:v>
                </c:pt>
                <c:pt idx="115">
                  <c:v>48792</c:v>
                </c:pt>
                <c:pt idx="116">
                  <c:v>48823</c:v>
                </c:pt>
                <c:pt idx="117">
                  <c:v>48853</c:v>
                </c:pt>
                <c:pt idx="118">
                  <c:v>48884</c:v>
                </c:pt>
                <c:pt idx="119">
                  <c:v>48914</c:v>
                </c:pt>
                <c:pt idx="120">
                  <c:v>48945</c:v>
                </c:pt>
                <c:pt idx="121">
                  <c:v>48976</c:v>
                </c:pt>
                <c:pt idx="122">
                  <c:v>49004</c:v>
                </c:pt>
                <c:pt idx="123">
                  <c:v>49035</c:v>
                </c:pt>
                <c:pt idx="124">
                  <c:v>49065</c:v>
                </c:pt>
                <c:pt idx="125">
                  <c:v>49096</c:v>
                </c:pt>
                <c:pt idx="126">
                  <c:v>49126</c:v>
                </c:pt>
                <c:pt idx="127">
                  <c:v>49157</c:v>
                </c:pt>
                <c:pt idx="128">
                  <c:v>49188</c:v>
                </c:pt>
                <c:pt idx="129">
                  <c:v>49218</c:v>
                </c:pt>
                <c:pt idx="130">
                  <c:v>49249</c:v>
                </c:pt>
                <c:pt idx="131">
                  <c:v>49279</c:v>
                </c:pt>
                <c:pt idx="132">
                  <c:v>49310</c:v>
                </c:pt>
                <c:pt idx="133">
                  <c:v>49341</c:v>
                </c:pt>
                <c:pt idx="134">
                  <c:v>49369</c:v>
                </c:pt>
                <c:pt idx="135">
                  <c:v>49400</c:v>
                </c:pt>
                <c:pt idx="136">
                  <c:v>49430</c:v>
                </c:pt>
                <c:pt idx="137">
                  <c:v>49461</c:v>
                </c:pt>
                <c:pt idx="138">
                  <c:v>49491</c:v>
                </c:pt>
                <c:pt idx="139">
                  <c:v>49522</c:v>
                </c:pt>
                <c:pt idx="140">
                  <c:v>49553</c:v>
                </c:pt>
                <c:pt idx="141">
                  <c:v>49583</c:v>
                </c:pt>
                <c:pt idx="142">
                  <c:v>49614</c:v>
                </c:pt>
                <c:pt idx="143">
                  <c:v>49644</c:v>
                </c:pt>
                <c:pt idx="144">
                  <c:v>49675</c:v>
                </c:pt>
                <c:pt idx="145">
                  <c:v>49706</c:v>
                </c:pt>
                <c:pt idx="146">
                  <c:v>49735</c:v>
                </c:pt>
                <c:pt idx="147">
                  <c:v>49766</c:v>
                </c:pt>
                <c:pt idx="148">
                  <c:v>49796</c:v>
                </c:pt>
                <c:pt idx="149">
                  <c:v>49827</c:v>
                </c:pt>
                <c:pt idx="150">
                  <c:v>49857</c:v>
                </c:pt>
                <c:pt idx="151">
                  <c:v>49888</c:v>
                </c:pt>
                <c:pt idx="152">
                  <c:v>49919</c:v>
                </c:pt>
                <c:pt idx="153">
                  <c:v>49949</c:v>
                </c:pt>
                <c:pt idx="154">
                  <c:v>49980</c:v>
                </c:pt>
                <c:pt idx="155">
                  <c:v>50010</c:v>
                </c:pt>
                <c:pt idx="156">
                  <c:v>50041</c:v>
                </c:pt>
                <c:pt idx="157">
                  <c:v>50072</c:v>
                </c:pt>
                <c:pt idx="158">
                  <c:v>50100</c:v>
                </c:pt>
                <c:pt idx="159">
                  <c:v>50131</c:v>
                </c:pt>
                <c:pt idx="160">
                  <c:v>50161</c:v>
                </c:pt>
                <c:pt idx="161">
                  <c:v>50192</c:v>
                </c:pt>
                <c:pt idx="162">
                  <c:v>50222</c:v>
                </c:pt>
                <c:pt idx="163">
                  <c:v>50253</c:v>
                </c:pt>
                <c:pt idx="164">
                  <c:v>50284</c:v>
                </c:pt>
                <c:pt idx="165">
                  <c:v>50314</c:v>
                </c:pt>
                <c:pt idx="166">
                  <c:v>50345</c:v>
                </c:pt>
                <c:pt idx="167">
                  <c:v>50375</c:v>
                </c:pt>
                <c:pt idx="168">
                  <c:v>50406</c:v>
                </c:pt>
                <c:pt idx="169">
                  <c:v>50437</c:v>
                </c:pt>
                <c:pt idx="170">
                  <c:v>50465</c:v>
                </c:pt>
                <c:pt idx="171">
                  <c:v>50496</c:v>
                </c:pt>
                <c:pt idx="172">
                  <c:v>50526</c:v>
                </c:pt>
                <c:pt idx="173">
                  <c:v>50557</c:v>
                </c:pt>
                <c:pt idx="174">
                  <c:v>50587</c:v>
                </c:pt>
                <c:pt idx="175">
                  <c:v>50618</c:v>
                </c:pt>
                <c:pt idx="176">
                  <c:v>50649</c:v>
                </c:pt>
                <c:pt idx="177">
                  <c:v>50679</c:v>
                </c:pt>
                <c:pt idx="178">
                  <c:v>50710</c:v>
                </c:pt>
                <c:pt idx="179">
                  <c:v>50740</c:v>
                </c:pt>
                <c:pt idx="180">
                  <c:v>50771</c:v>
                </c:pt>
                <c:pt idx="181">
                  <c:v>50802</c:v>
                </c:pt>
                <c:pt idx="182">
                  <c:v>50830</c:v>
                </c:pt>
                <c:pt idx="183">
                  <c:v>50861</c:v>
                </c:pt>
                <c:pt idx="184">
                  <c:v>50891</c:v>
                </c:pt>
                <c:pt idx="185">
                  <c:v>50922</c:v>
                </c:pt>
                <c:pt idx="186">
                  <c:v>50952</c:v>
                </c:pt>
                <c:pt idx="187">
                  <c:v>50983</c:v>
                </c:pt>
                <c:pt idx="188">
                  <c:v>51014</c:v>
                </c:pt>
                <c:pt idx="189">
                  <c:v>51044</c:v>
                </c:pt>
                <c:pt idx="190">
                  <c:v>51075</c:v>
                </c:pt>
                <c:pt idx="191">
                  <c:v>51105</c:v>
                </c:pt>
                <c:pt idx="192">
                  <c:v>51136</c:v>
                </c:pt>
                <c:pt idx="193">
                  <c:v>51167</c:v>
                </c:pt>
                <c:pt idx="194">
                  <c:v>51196</c:v>
                </c:pt>
                <c:pt idx="195">
                  <c:v>51227</c:v>
                </c:pt>
                <c:pt idx="196">
                  <c:v>51257</c:v>
                </c:pt>
                <c:pt idx="197">
                  <c:v>51288</c:v>
                </c:pt>
                <c:pt idx="198">
                  <c:v>51318</c:v>
                </c:pt>
                <c:pt idx="199">
                  <c:v>51349</c:v>
                </c:pt>
                <c:pt idx="200">
                  <c:v>51380</c:v>
                </c:pt>
                <c:pt idx="201">
                  <c:v>51410</c:v>
                </c:pt>
                <c:pt idx="202">
                  <c:v>51441</c:v>
                </c:pt>
                <c:pt idx="203">
                  <c:v>51471</c:v>
                </c:pt>
                <c:pt idx="204">
                  <c:v>51502</c:v>
                </c:pt>
                <c:pt idx="205">
                  <c:v>51533</c:v>
                </c:pt>
                <c:pt idx="206">
                  <c:v>51561</c:v>
                </c:pt>
                <c:pt idx="207">
                  <c:v>51592</c:v>
                </c:pt>
                <c:pt idx="208">
                  <c:v>51622</c:v>
                </c:pt>
                <c:pt idx="209">
                  <c:v>51653</c:v>
                </c:pt>
                <c:pt idx="210">
                  <c:v>51683</c:v>
                </c:pt>
                <c:pt idx="211">
                  <c:v>51714</c:v>
                </c:pt>
                <c:pt idx="212">
                  <c:v>51745</c:v>
                </c:pt>
                <c:pt idx="213">
                  <c:v>51775</c:v>
                </c:pt>
                <c:pt idx="214">
                  <c:v>51806</c:v>
                </c:pt>
                <c:pt idx="215">
                  <c:v>51836</c:v>
                </c:pt>
                <c:pt idx="216">
                  <c:v>51867</c:v>
                </c:pt>
                <c:pt idx="217">
                  <c:v>51898</c:v>
                </c:pt>
                <c:pt idx="218">
                  <c:v>51926</c:v>
                </c:pt>
                <c:pt idx="219">
                  <c:v>51957</c:v>
                </c:pt>
                <c:pt idx="220">
                  <c:v>51987</c:v>
                </c:pt>
                <c:pt idx="221">
                  <c:v>52018</c:v>
                </c:pt>
                <c:pt idx="222">
                  <c:v>52048</c:v>
                </c:pt>
                <c:pt idx="223">
                  <c:v>52079</c:v>
                </c:pt>
                <c:pt idx="224">
                  <c:v>52110</c:v>
                </c:pt>
                <c:pt idx="225">
                  <c:v>52140</c:v>
                </c:pt>
                <c:pt idx="226">
                  <c:v>52171</c:v>
                </c:pt>
                <c:pt idx="227">
                  <c:v>52201</c:v>
                </c:pt>
                <c:pt idx="228">
                  <c:v>52232</c:v>
                </c:pt>
                <c:pt idx="229">
                  <c:v>52263</c:v>
                </c:pt>
                <c:pt idx="230">
                  <c:v>52291</c:v>
                </c:pt>
                <c:pt idx="231">
                  <c:v>52322</c:v>
                </c:pt>
                <c:pt idx="232">
                  <c:v>52352</c:v>
                </c:pt>
                <c:pt idx="233">
                  <c:v>52383</c:v>
                </c:pt>
                <c:pt idx="234">
                  <c:v>52413</c:v>
                </c:pt>
                <c:pt idx="235">
                  <c:v>52444</c:v>
                </c:pt>
                <c:pt idx="236">
                  <c:v>52475</c:v>
                </c:pt>
                <c:pt idx="237">
                  <c:v>52505</c:v>
                </c:pt>
                <c:pt idx="238">
                  <c:v>52536</c:v>
                </c:pt>
                <c:pt idx="239">
                  <c:v>52566</c:v>
                </c:pt>
                <c:pt idx="240">
                  <c:v>52597</c:v>
                </c:pt>
                <c:pt idx="241">
                  <c:v>52628</c:v>
                </c:pt>
                <c:pt idx="242">
                  <c:v>52657</c:v>
                </c:pt>
                <c:pt idx="243">
                  <c:v>52688</c:v>
                </c:pt>
                <c:pt idx="244">
                  <c:v>52718</c:v>
                </c:pt>
                <c:pt idx="245">
                  <c:v>52749</c:v>
                </c:pt>
                <c:pt idx="246">
                  <c:v>52779</c:v>
                </c:pt>
                <c:pt idx="247">
                  <c:v>52810</c:v>
                </c:pt>
                <c:pt idx="248">
                  <c:v>52841</c:v>
                </c:pt>
                <c:pt idx="249">
                  <c:v>52871</c:v>
                </c:pt>
                <c:pt idx="250">
                  <c:v>52902</c:v>
                </c:pt>
                <c:pt idx="251">
                  <c:v>52932</c:v>
                </c:pt>
                <c:pt idx="252">
                  <c:v>52963</c:v>
                </c:pt>
                <c:pt idx="253">
                  <c:v>52994</c:v>
                </c:pt>
                <c:pt idx="254">
                  <c:v>53022</c:v>
                </c:pt>
                <c:pt idx="255">
                  <c:v>53053</c:v>
                </c:pt>
                <c:pt idx="256">
                  <c:v>53083</c:v>
                </c:pt>
                <c:pt idx="257">
                  <c:v>53114</c:v>
                </c:pt>
                <c:pt idx="258">
                  <c:v>53144</c:v>
                </c:pt>
                <c:pt idx="259">
                  <c:v>53175</c:v>
                </c:pt>
                <c:pt idx="260">
                  <c:v>53206</c:v>
                </c:pt>
                <c:pt idx="261">
                  <c:v>53236</c:v>
                </c:pt>
                <c:pt idx="262">
                  <c:v>53267</c:v>
                </c:pt>
                <c:pt idx="263">
                  <c:v>53297</c:v>
                </c:pt>
                <c:pt idx="264">
                  <c:v>53328</c:v>
                </c:pt>
                <c:pt idx="265">
                  <c:v>53359</c:v>
                </c:pt>
                <c:pt idx="266">
                  <c:v>53387</c:v>
                </c:pt>
                <c:pt idx="267">
                  <c:v>53418</c:v>
                </c:pt>
                <c:pt idx="268">
                  <c:v>53448</c:v>
                </c:pt>
                <c:pt idx="269">
                  <c:v>53479</c:v>
                </c:pt>
                <c:pt idx="270">
                  <c:v>53509</c:v>
                </c:pt>
                <c:pt idx="271">
                  <c:v>53540</c:v>
                </c:pt>
                <c:pt idx="272">
                  <c:v>53571</c:v>
                </c:pt>
                <c:pt idx="273">
                  <c:v>53601</c:v>
                </c:pt>
                <c:pt idx="274">
                  <c:v>53632</c:v>
                </c:pt>
                <c:pt idx="275">
                  <c:v>53662</c:v>
                </c:pt>
                <c:pt idx="276">
                  <c:v>53693</c:v>
                </c:pt>
                <c:pt idx="277">
                  <c:v>53724</c:v>
                </c:pt>
                <c:pt idx="278">
                  <c:v>53752</c:v>
                </c:pt>
                <c:pt idx="279">
                  <c:v>53783</c:v>
                </c:pt>
                <c:pt idx="280">
                  <c:v>53813</c:v>
                </c:pt>
                <c:pt idx="281">
                  <c:v>53844</c:v>
                </c:pt>
                <c:pt idx="282">
                  <c:v>53874</c:v>
                </c:pt>
                <c:pt idx="283">
                  <c:v>53905</c:v>
                </c:pt>
                <c:pt idx="284">
                  <c:v>53936</c:v>
                </c:pt>
                <c:pt idx="285">
                  <c:v>53966</c:v>
                </c:pt>
                <c:pt idx="286">
                  <c:v>53997</c:v>
                </c:pt>
                <c:pt idx="287">
                  <c:v>54027</c:v>
                </c:pt>
                <c:pt idx="288">
                  <c:v>54058</c:v>
                </c:pt>
                <c:pt idx="289">
                  <c:v>54089</c:v>
                </c:pt>
                <c:pt idx="290">
                  <c:v>54118</c:v>
                </c:pt>
                <c:pt idx="291">
                  <c:v>54149</c:v>
                </c:pt>
                <c:pt idx="292">
                  <c:v>54179</c:v>
                </c:pt>
                <c:pt idx="293">
                  <c:v>54210</c:v>
                </c:pt>
                <c:pt idx="294">
                  <c:v>54240</c:v>
                </c:pt>
                <c:pt idx="295">
                  <c:v>54271</c:v>
                </c:pt>
                <c:pt idx="296">
                  <c:v>54302</c:v>
                </c:pt>
                <c:pt idx="297">
                  <c:v>54332</c:v>
                </c:pt>
                <c:pt idx="298">
                  <c:v>54363</c:v>
                </c:pt>
                <c:pt idx="299">
                  <c:v>54393</c:v>
                </c:pt>
                <c:pt idx="300">
                  <c:v>54424</c:v>
                </c:pt>
                <c:pt idx="301">
                  <c:v>54455</c:v>
                </c:pt>
                <c:pt idx="302">
                  <c:v>54483</c:v>
                </c:pt>
                <c:pt idx="303">
                  <c:v>54514</c:v>
                </c:pt>
                <c:pt idx="304">
                  <c:v>54544</c:v>
                </c:pt>
                <c:pt idx="305">
                  <c:v>54575</c:v>
                </c:pt>
                <c:pt idx="306">
                  <c:v>54605</c:v>
                </c:pt>
                <c:pt idx="307">
                  <c:v>54636</c:v>
                </c:pt>
                <c:pt idx="308">
                  <c:v>54667</c:v>
                </c:pt>
                <c:pt idx="309">
                  <c:v>54697</c:v>
                </c:pt>
                <c:pt idx="310">
                  <c:v>54728</c:v>
                </c:pt>
                <c:pt idx="311">
                  <c:v>54758</c:v>
                </c:pt>
                <c:pt idx="312">
                  <c:v>54789</c:v>
                </c:pt>
                <c:pt idx="313">
                  <c:v>54820</c:v>
                </c:pt>
                <c:pt idx="314">
                  <c:v>54848</c:v>
                </c:pt>
                <c:pt idx="315">
                  <c:v>54879</c:v>
                </c:pt>
                <c:pt idx="316">
                  <c:v>54909</c:v>
                </c:pt>
                <c:pt idx="317">
                  <c:v>54940</c:v>
                </c:pt>
                <c:pt idx="318">
                  <c:v>54970</c:v>
                </c:pt>
                <c:pt idx="319">
                  <c:v>55001</c:v>
                </c:pt>
                <c:pt idx="320">
                  <c:v>55032</c:v>
                </c:pt>
                <c:pt idx="321">
                  <c:v>55062</c:v>
                </c:pt>
                <c:pt idx="322">
                  <c:v>55093</c:v>
                </c:pt>
                <c:pt idx="323">
                  <c:v>55123</c:v>
                </c:pt>
                <c:pt idx="324">
                  <c:v>55154</c:v>
                </c:pt>
                <c:pt idx="325">
                  <c:v>55185</c:v>
                </c:pt>
                <c:pt idx="326">
                  <c:v>55213</c:v>
                </c:pt>
                <c:pt idx="327">
                  <c:v>55244</c:v>
                </c:pt>
                <c:pt idx="328">
                  <c:v>55274</c:v>
                </c:pt>
                <c:pt idx="329">
                  <c:v>55305</c:v>
                </c:pt>
                <c:pt idx="330">
                  <c:v>55335</c:v>
                </c:pt>
                <c:pt idx="331">
                  <c:v>55366</c:v>
                </c:pt>
                <c:pt idx="332">
                  <c:v>55397</c:v>
                </c:pt>
                <c:pt idx="333">
                  <c:v>55427</c:v>
                </c:pt>
                <c:pt idx="334">
                  <c:v>55458</c:v>
                </c:pt>
                <c:pt idx="335">
                  <c:v>55488</c:v>
                </c:pt>
                <c:pt idx="336">
                  <c:v>55519</c:v>
                </c:pt>
                <c:pt idx="337">
                  <c:v>55550</c:v>
                </c:pt>
                <c:pt idx="338">
                  <c:v>55579</c:v>
                </c:pt>
                <c:pt idx="339">
                  <c:v>55610</c:v>
                </c:pt>
                <c:pt idx="340">
                  <c:v>55640</c:v>
                </c:pt>
                <c:pt idx="341">
                  <c:v>55671</c:v>
                </c:pt>
                <c:pt idx="342">
                  <c:v>55701</c:v>
                </c:pt>
                <c:pt idx="343">
                  <c:v>55732</c:v>
                </c:pt>
                <c:pt idx="344">
                  <c:v>55763</c:v>
                </c:pt>
                <c:pt idx="345">
                  <c:v>55793</c:v>
                </c:pt>
                <c:pt idx="346">
                  <c:v>55824</c:v>
                </c:pt>
                <c:pt idx="347">
                  <c:v>55854</c:v>
                </c:pt>
                <c:pt idx="348">
                  <c:v>55885</c:v>
                </c:pt>
                <c:pt idx="349">
                  <c:v>55916</c:v>
                </c:pt>
                <c:pt idx="350">
                  <c:v>55944</c:v>
                </c:pt>
                <c:pt idx="351">
                  <c:v>55975</c:v>
                </c:pt>
                <c:pt idx="352">
                  <c:v>56005</c:v>
                </c:pt>
                <c:pt idx="353">
                  <c:v>56036</c:v>
                </c:pt>
                <c:pt idx="354">
                  <c:v>56066</c:v>
                </c:pt>
                <c:pt idx="355">
                  <c:v>56097</c:v>
                </c:pt>
                <c:pt idx="356">
                  <c:v>56128</c:v>
                </c:pt>
                <c:pt idx="357">
                  <c:v>56158</c:v>
                </c:pt>
                <c:pt idx="358">
                  <c:v>56189</c:v>
                </c:pt>
                <c:pt idx="359">
                  <c:v>56219</c:v>
                </c:pt>
              </c:numCache>
            </c:numRef>
          </c:cat>
          <c:val>
            <c:numRef>
              <c:f>'skracanie okresu r. malejące'!$G$14:$G$373</c:f>
              <c:numCache>
                <c:formatCode>"zł"#,##0.00_);[Red]\("zł"#,##0.00\)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EF-C04B-84F3-C9195630A37E}"/>
            </c:ext>
          </c:extLst>
        </c:ser>
        <c:ser>
          <c:idx val="2"/>
          <c:order val="2"/>
          <c:tx>
            <c:v>nadpłaty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val>
            <c:numRef>
              <c:f>'skracanie okresu r. malejące'!$H$14:$H$373</c:f>
              <c:numCache>
                <c:formatCode>#\ ##0.00\ "zł"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45-C94D-841B-22058D4F6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425520"/>
        <c:axId val="90550704"/>
      </c:lineChart>
      <c:dateAx>
        <c:axId val="104425520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0550704"/>
        <c:crosses val="autoZero"/>
        <c:auto val="1"/>
        <c:lblOffset val="100"/>
        <c:baseTimeUnit val="months"/>
      </c:dateAx>
      <c:valAx>
        <c:axId val="9055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zł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442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91753B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solidFill>
                <a:srgbClr val="303345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MIX!$K$3:$K$7</c:f>
              <c:strCache>
                <c:ptCount val="5"/>
                <c:pt idx="0">
                  <c:v>kwota kredytu</c:v>
                </c:pt>
                <c:pt idx="1">
                  <c:v>koszt odsetek pierwotny</c:v>
                </c:pt>
                <c:pt idx="2">
                  <c:v>koszt odsetek po nadpłatach</c:v>
                </c:pt>
                <c:pt idx="3">
                  <c:v>oszczędności z nadpłat</c:v>
                </c:pt>
                <c:pt idx="4">
                  <c:v>suma nadpłat</c:v>
                </c:pt>
              </c:strCache>
            </c:strRef>
          </c:cat>
          <c:val>
            <c:numRef>
              <c:f>MIX!$M$3:$M$7</c:f>
              <c:numCache>
                <c:formatCode>#\ ##0.00\ "zł"</c:formatCode>
                <c:ptCount val="5"/>
                <c:pt idx="0" formatCode="&quot;zł&quot;#,##0.00_);[Red]\(&quot;zł&quot;#,##0.00\)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&quot;zł&quot;#,##0.00_);[Red]\(&quot;zł&quot;#,##0.00\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2F-3A40-9AE1-6C7B5BA1AD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313610431"/>
        <c:axId val="13129988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>
                    <a:gsLst>
                      <a:gs pos="0">
                        <a:schemeClr val="accent1"/>
                      </a:gs>
                      <a:gs pos="100000">
                        <a:schemeClr val="accent1">
                          <a:lumMod val="84000"/>
                        </a:schemeClr>
                      </a:gs>
                    </a:gsLst>
                    <a:lin ang="5400000" scaled="1"/>
                  </a:gradFill>
                  <a:ln>
                    <a:noFill/>
                  </a:ln>
                  <a:effectLst>
                    <a:outerShdw blurRad="76200" dir="18900000" sy="23000" kx="-1200000" algn="bl" rotWithShape="0">
                      <a:prstClr val="black">
                        <a:alpha val="20000"/>
                      </a:prst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l-PL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MIX!$K$3:$K$7</c15:sqref>
                        </c15:formulaRef>
                      </c:ext>
                    </c:extLst>
                    <c:strCache>
                      <c:ptCount val="5"/>
                      <c:pt idx="0">
                        <c:v>kwota kredytu</c:v>
                      </c:pt>
                      <c:pt idx="1">
                        <c:v>koszt odsetek pierwotny</c:v>
                      </c:pt>
                      <c:pt idx="2">
                        <c:v>koszt odsetek po nadpłatach</c:v>
                      </c:pt>
                      <c:pt idx="3">
                        <c:v>oszczędności z nadpłat</c:v>
                      </c:pt>
                      <c:pt idx="4">
                        <c:v>suma nadpłat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MIX!$L$3:$L$7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B2F-3A40-9AE1-6C7B5BA1ADF8}"/>
                  </c:ext>
                </c:extLst>
              </c15:ser>
            </c15:filteredBarSeries>
          </c:ext>
        </c:extLst>
      </c:barChart>
      <c:catAx>
        <c:axId val="131361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/>
          </a:p>
        </c:txPr>
        <c:crossAx val="1312998831"/>
        <c:crosses val="autoZero"/>
        <c:auto val="1"/>
        <c:lblAlgn val="ctr"/>
        <c:lblOffset val="100"/>
        <c:noMultiLvlLbl val="0"/>
      </c:catAx>
      <c:valAx>
        <c:axId val="1312998831"/>
        <c:scaling>
          <c:orientation val="minMax"/>
        </c:scaling>
        <c:delete val="1"/>
        <c:axPos val="l"/>
        <c:numFmt formatCode="&quot;zł&quot;#,##0.00_);[Red]\(&quot;zł&quot;#,##0.00\)" sourceLinked="1"/>
        <c:majorTickMark val="none"/>
        <c:minorTickMark val="none"/>
        <c:tickLblPos val="nextTo"/>
        <c:crossAx val="1313610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91753B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spPr>
                <a:solidFill>
                  <a:srgbClr val="303345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003-2F48-A4B4-CB644D26A1C7}"/>
                </c:ext>
              </c:extLst>
            </c:dLbl>
            <c:spPr>
              <a:solidFill>
                <a:srgbClr val="303345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'skracanie okresu r. równe'!$K$6:$K$11</c:f>
              <c:strCache>
                <c:ptCount val="6"/>
                <c:pt idx="0">
                  <c:v>kwota kredytu</c:v>
                </c:pt>
                <c:pt idx="1">
                  <c:v>koszt odsetek początkowy</c:v>
                </c:pt>
                <c:pt idx="2">
                  <c:v>koszt odsetek</c:v>
                </c:pt>
                <c:pt idx="3">
                  <c:v>oszczędności z nadpłat</c:v>
                </c:pt>
                <c:pt idx="4">
                  <c:v>suma nadpłat</c:v>
                </c:pt>
                <c:pt idx="5">
                  <c:v>Całkowity koszt kredytu</c:v>
                </c:pt>
              </c:strCache>
            </c:strRef>
          </c:cat>
          <c:val>
            <c:numRef>
              <c:f>'skracanie okresu r. równe'!$M$6:$M$11</c:f>
              <c:numCache>
                <c:formatCode>#\ ##0.00\ "zł"</c:formatCode>
                <c:ptCount val="6"/>
                <c:pt idx="0" formatCode="&quot;zł&quot;#,##0.00_);[Red]\(&quot;zł&quot;#,##0.00\)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3-2F48-A4B4-CB644D26A1C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299339935"/>
        <c:axId val="129948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>
                    <a:gsLst>
                      <a:gs pos="0">
                        <a:schemeClr val="accent1"/>
                      </a:gs>
                      <a:gs pos="100000">
                        <a:schemeClr val="accent1">
                          <a:lumMod val="84000"/>
                        </a:schemeClr>
                      </a:gs>
                    </a:gsLst>
                    <a:lin ang="5400000" scaled="1"/>
                  </a:gradFill>
                  <a:ln>
                    <a:noFill/>
                  </a:ln>
                  <a:effectLst>
                    <a:outerShdw blurRad="76200" dir="18900000" sy="23000" kx="-1200000" algn="bl" rotWithShape="0">
                      <a:prstClr val="black">
                        <a:alpha val="20000"/>
                      </a:prst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l-PL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'skracanie okresu r. równe'!$K$6:$K$11</c15:sqref>
                        </c15:formulaRef>
                      </c:ext>
                    </c:extLst>
                    <c:strCache>
                      <c:ptCount val="6"/>
                      <c:pt idx="0">
                        <c:v>kwota kredytu</c:v>
                      </c:pt>
                      <c:pt idx="1">
                        <c:v>koszt odsetek początkowy</c:v>
                      </c:pt>
                      <c:pt idx="2">
                        <c:v>koszt odsetek</c:v>
                      </c:pt>
                      <c:pt idx="3">
                        <c:v>oszczędności z nadpłat</c:v>
                      </c:pt>
                      <c:pt idx="4">
                        <c:v>suma nadpłat</c:v>
                      </c:pt>
                      <c:pt idx="5">
                        <c:v>Całkowity koszt kredytu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'skracanie okresu r. równe'!$L$6:$L$11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003-2F48-A4B4-CB644D26A1C7}"/>
                  </c:ext>
                </c:extLst>
              </c15:ser>
            </c15:filteredBarSeries>
          </c:ext>
        </c:extLst>
      </c:barChart>
      <c:catAx>
        <c:axId val="1299339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99489967"/>
        <c:crosses val="autoZero"/>
        <c:auto val="1"/>
        <c:lblAlgn val="ctr"/>
        <c:lblOffset val="100"/>
        <c:noMultiLvlLbl val="0"/>
      </c:catAx>
      <c:valAx>
        <c:axId val="1299489967"/>
        <c:scaling>
          <c:orientation val="minMax"/>
        </c:scaling>
        <c:delete val="1"/>
        <c:axPos val="l"/>
        <c:numFmt formatCode="&quot;zł&quot;#,##0.00_);[Red]\(&quot;zł&quot;#,##0.00\)" sourceLinked="1"/>
        <c:majorTickMark val="none"/>
        <c:minorTickMark val="none"/>
        <c:tickLblPos val="nextTo"/>
        <c:crossAx val="1299339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91753B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spPr>
                <a:solidFill>
                  <a:srgbClr val="303345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9E6-2A4A-B06F-D65B22952811}"/>
                </c:ext>
              </c:extLst>
            </c:dLbl>
            <c:spPr>
              <a:solidFill>
                <a:srgbClr val="303345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'skracanie okresu r. malejące'!$K$6:$K$11</c:f>
              <c:strCache>
                <c:ptCount val="6"/>
                <c:pt idx="0">
                  <c:v>kwota kredytu</c:v>
                </c:pt>
                <c:pt idx="1">
                  <c:v>koszt odsetek początkowy</c:v>
                </c:pt>
                <c:pt idx="2">
                  <c:v>koszt odsetek</c:v>
                </c:pt>
                <c:pt idx="3">
                  <c:v>oszczędności z nadpłat</c:v>
                </c:pt>
                <c:pt idx="4">
                  <c:v>suma nadpłat</c:v>
                </c:pt>
                <c:pt idx="5">
                  <c:v>Całkowity koszt kredytu</c:v>
                </c:pt>
              </c:strCache>
            </c:strRef>
          </c:cat>
          <c:val>
            <c:numRef>
              <c:f>'skracanie okresu r. malejące'!$M$6:$M$11</c:f>
              <c:numCache>
                <c:formatCode>#\ ##0.00\ "zł"</c:formatCode>
                <c:ptCount val="6"/>
                <c:pt idx="0" formatCode="&quot;zł&quot;#,##0.00_);[Red]\(&quot;zł&quot;#,##0.00\)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E6-2A4A-B06F-D65B2295281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299339935"/>
        <c:axId val="129948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>
                    <a:gsLst>
                      <a:gs pos="0">
                        <a:schemeClr val="accent1"/>
                      </a:gs>
                      <a:gs pos="100000">
                        <a:schemeClr val="accent1">
                          <a:lumMod val="84000"/>
                        </a:schemeClr>
                      </a:gs>
                    </a:gsLst>
                    <a:lin ang="5400000" scaled="1"/>
                  </a:gradFill>
                  <a:ln>
                    <a:noFill/>
                  </a:ln>
                  <a:effectLst>
                    <a:outerShdw blurRad="76200" dir="18900000" sy="23000" kx="-1200000" algn="bl" rotWithShape="0">
                      <a:prstClr val="black">
                        <a:alpha val="20000"/>
                      </a:prst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l-PL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'skracanie okresu r. malejące'!$K$6:$K$11</c15:sqref>
                        </c15:formulaRef>
                      </c:ext>
                    </c:extLst>
                    <c:strCache>
                      <c:ptCount val="6"/>
                      <c:pt idx="0">
                        <c:v>kwota kredytu</c:v>
                      </c:pt>
                      <c:pt idx="1">
                        <c:v>koszt odsetek początkowy</c:v>
                      </c:pt>
                      <c:pt idx="2">
                        <c:v>koszt odsetek</c:v>
                      </c:pt>
                      <c:pt idx="3">
                        <c:v>oszczędności z nadpłat</c:v>
                      </c:pt>
                      <c:pt idx="4">
                        <c:v>suma nadpłat</c:v>
                      </c:pt>
                      <c:pt idx="5">
                        <c:v>Całkowity koszt kredytu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'skracanie okresu r. malejące'!$L$6:$L$11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9E6-2A4A-B06F-D65B22952811}"/>
                  </c:ext>
                </c:extLst>
              </c15:ser>
            </c15:filteredBarSeries>
          </c:ext>
        </c:extLst>
      </c:barChart>
      <c:catAx>
        <c:axId val="1299339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99489967"/>
        <c:crosses val="autoZero"/>
        <c:auto val="1"/>
        <c:lblAlgn val="ctr"/>
        <c:lblOffset val="100"/>
        <c:noMultiLvlLbl val="0"/>
      </c:catAx>
      <c:valAx>
        <c:axId val="1299489967"/>
        <c:scaling>
          <c:orientation val="minMax"/>
        </c:scaling>
        <c:delete val="1"/>
        <c:axPos val="l"/>
        <c:numFmt formatCode="&quot;zł&quot;#,##0.00_);[Red]\(&quot;zł&quot;#,##0.00\)" sourceLinked="1"/>
        <c:majorTickMark val="none"/>
        <c:minorTickMark val="none"/>
        <c:tickLblPos val="nextTo"/>
        <c:crossAx val="1299339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9058594038145"/>
          <c:y val="0.11893193754557971"/>
          <c:w val="0.89460941405961858"/>
          <c:h val="0.59736462960914771"/>
        </c:manualLayout>
      </c:layout>
      <c:lineChart>
        <c:grouping val="standard"/>
        <c:varyColors val="0"/>
        <c:ser>
          <c:idx val="0"/>
          <c:order val="0"/>
          <c:tx>
            <c:v>odsetki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'skracanie okresu r. równe'!$B$14:$B$373</c:f>
              <c:numCache>
                <c:formatCode>m/d/yy</c:formatCode>
                <c:ptCount val="360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  <c:pt idx="17">
                  <c:v>45809</c:v>
                </c:pt>
                <c:pt idx="18">
                  <c:v>45839</c:v>
                </c:pt>
                <c:pt idx="19">
                  <c:v>45870</c:v>
                </c:pt>
                <c:pt idx="20">
                  <c:v>45901</c:v>
                </c:pt>
                <c:pt idx="21">
                  <c:v>45931</c:v>
                </c:pt>
                <c:pt idx="22">
                  <c:v>45962</c:v>
                </c:pt>
                <c:pt idx="23">
                  <c:v>45992</c:v>
                </c:pt>
                <c:pt idx="24">
                  <c:v>46023</c:v>
                </c:pt>
                <c:pt idx="25">
                  <c:v>46054</c:v>
                </c:pt>
                <c:pt idx="26">
                  <c:v>46082</c:v>
                </c:pt>
                <c:pt idx="27">
                  <c:v>46113</c:v>
                </c:pt>
                <c:pt idx="28">
                  <c:v>46143</c:v>
                </c:pt>
                <c:pt idx="29">
                  <c:v>46174</c:v>
                </c:pt>
                <c:pt idx="30">
                  <c:v>46204</c:v>
                </c:pt>
                <c:pt idx="31">
                  <c:v>46235</c:v>
                </c:pt>
                <c:pt idx="32">
                  <c:v>46266</c:v>
                </c:pt>
                <c:pt idx="33">
                  <c:v>46296</c:v>
                </c:pt>
                <c:pt idx="34">
                  <c:v>46327</c:v>
                </c:pt>
                <c:pt idx="35">
                  <c:v>46357</c:v>
                </c:pt>
                <c:pt idx="36">
                  <c:v>46388</c:v>
                </c:pt>
                <c:pt idx="37">
                  <c:v>46419</c:v>
                </c:pt>
                <c:pt idx="38">
                  <c:v>46447</c:v>
                </c:pt>
                <c:pt idx="39">
                  <c:v>46478</c:v>
                </c:pt>
                <c:pt idx="40">
                  <c:v>46508</c:v>
                </c:pt>
                <c:pt idx="41">
                  <c:v>46539</c:v>
                </c:pt>
                <c:pt idx="42">
                  <c:v>46569</c:v>
                </c:pt>
                <c:pt idx="43">
                  <c:v>46600</c:v>
                </c:pt>
                <c:pt idx="44">
                  <c:v>46631</c:v>
                </c:pt>
                <c:pt idx="45">
                  <c:v>46661</c:v>
                </c:pt>
                <c:pt idx="46">
                  <c:v>46692</c:v>
                </c:pt>
                <c:pt idx="47">
                  <c:v>46722</c:v>
                </c:pt>
                <c:pt idx="48">
                  <c:v>46753</c:v>
                </c:pt>
                <c:pt idx="49">
                  <c:v>46784</c:v>
                </c:pt>
                <c:pt idx="50">
                  <c:v>46813</c:v>
                </c:pt>
                <c:pt idx="51">
                  <c:v>46844</c:v>
                </c:pt>
                <c:pt idx="52">
                  <c:v>46874</c:v>
                </c:pt>
                <c:pt idx="53">
                  <c:v>46905</c:v>
                </c:pt>
                <c:pt idx="54">
                  <c:v>46935</c:v>
                </c:pt>
                <c:pt idx="55">
                  <c:v>46966</c:v>
                </c:pt>
                <c:pt idx="56">
                  <c:v>46997</c:v>
                </c:pt>
                <c:pt idx="57">
                  <c:v>47027</c:v>
                </c:pt>
                <c:pt idx="58">
                  <c:v>47058</c:v>
                </c:pt>
                <c:pt idx="59">
                  <c:v>47088</c:v>
                </c:pt>
                <c:pt idx="60">
                  <c:v>47119</c:v>
                </c:pt>
                <c:pt idx="61">
                  <c:v>47150</c:v>
                </c:pt>
                <c:pt idx="62">
                  <c:v>47178</c:v>
                </c:pt>
                <c:pt idx="63">
                  <c:v>47209</c:v>
                </c:pt>
                <c:pt idx="64">
                  <c:v>47239</c:v>
                </c:pt>
                <c:pt idx="65">
                  <c:v>47270</c:v>
                </c:pt>
                <c:pt idx="66">
                  <c:v>47300</c:v>
                </c:pt>
                <c:pt idx="67">
                  <c:v>47331</c:v>
                </c:pt>
                <c:pt idx="68">
                  <c:v>47362</c:v>
                </c:pt>
                <c:pt idx="69">
                  <c:v>47392</c:v>
                </c:pt>
                <c:pt idx="70">
                  <c:v>47423</c:v>
                </c:pt>
                <c:pt idx="71">
                  <c:v>47453</c:v>
                </c:pt>
                <c:pt idx="72">
                  <c:v>47484</c:v>
                </c:pt>
                <c:pt idx="73">
                  <c:v>47515</c:v>
                </c:pt>
                <c:pt idx="74">
                  <c:v>47543</c:v>
                </c:pt>
                <c:pt idx="75">
                  <c:v>47574</c:v>
                </c:pt>
                <c:pt idx="76">
                  <c:v>47604</c:v>
                </c:pt>
                <c:pt idx="77">
                  <c:v>47635</c:v>
                </c:pt>
                <c:pt idx="78">
                  <c:v>47665</c:v>
                </c:pt>
                <c:pt idx="79">
                  <c:v>47696</c:v>
                </c:pt>
                <c:pt idx="80">
                  <c:v>47727</c:v>
                </c:pt>
                <c:pt idx="81">
                  <c:v>47757</c:v>
                </c:pt>
                <c:pt idx="82">
                  <c:v>47788</c:v>
                </c:pt>
                <c:pt idx="83">
                  <c:v>47818</c:v>
                </c:pt>
                <c:pt idx="84">
                  <c:v>47849</c:v>
                </c:pt>
                <c:pt idx="85">
                  <c:v>47880</c:v>
                </c:pt>
                <c:pt idx="86">
                  <c:v>47908</c:v>
                </c:pt>
                <c:pt idx="87">
                  <c:v>47939</c:v>
                </c:pt>
                <c:pt idx="88">
                  <c:v>47969</c:v>
                </c:pt>
                <c:pt idx="89">
                  <c:v>48000</c:v>
                </c:pt>
                <c:pt idx="90">
                  <c:v>48030</c:v>
                </c:pt>
                <c:pt idx="91">
                  <c:v>48061</c:v>
                </c:pt>
                <c:pt idx="92">
                  <c:v>48092</c:v>
                </c:pt>
                <c:pt idx="93">
                  <c:v>48122</c:v>
                </c:pt>
                <c:pt idx="94">
                  <c:v>48153</c:v>
                </c:pt>
                <c:pt idx="95">
                  <c:v>48183</c:v>
                </c:pt>
                <c:pt idx="96">
                  <c:v>48214</c:v>
                </c:pt>
                <c:pt idx="97">
                  <c:v>48245</c:v>
                </c:pt>
                <c:pt idx="98">
                  <c:v>48274</c:v>
                </c:pt>
                <c:pt idx="99">
                  <c:v>48305</c:v>
                </c:pt>
                <c:pt idx="100">
                  <c:v>48335</c:v>
                </c:pt>
                <c:pt idx="101">
                  <c:v>48366</c:v>
                </c:pt>
                <c:pt idx="102">
                  <c:v>48396</c:v>
                </c:pt>
                <c:pt idx="103">
                  <c:v>48427</c:v>
                </c:pt>
                <c:pt idx="104">
                  <c:v>48458</c:v>
                </c:pt>
                <c:pt idx="105">
                  <c:v>48488</c:v>
                </c:pt>
                <c:pt idx="106">
                  <c:v>48519</c:v>
                </c:pt>
                <c:pt idx="107">
                  <c:v>48549</c:v>
                </c:pt>
                <c:pt idx="108">
                  <c:v>48580</c:v>
                </c:pt>
                <c:pt idx="109">
                  <c:v>48611</c:v>
                </c:pt>
                <c:pt idx="110">
                  <c:v>48639</c:v>
                </c:pt>
                <c:pt idx="111">
                  <c:v>48670</c:v>
                </c:pt>
                <c:pt idx="112">
                  <c:v>48700</c:v>
                </c:pt>
                <c:pt idx="113">
                  <c:v>48731</c:v>
                </c:pt>
                <c:pt idx="114">
                  <c:v>48761</c:v>
                </c:pt>
                <c:pt idx="115">
                  <c:v>48792</c:v>
                </c:pt>
                <c:pt idx="116">
                  <c:v>48823</c:v>
                </c:pt>
                <c:pt idx="117">
                  <c:v>48853</c:v>
                </c:pt>
                <c:pt idx="118">
                  <c:v>48884</c:v>
                </c:pt>
                <c:pt idx="119">
                  <c:v>48914</c:v>
                </c:pt>
                <c:pt idx="120">
                  <c:v>48945</c:v>
                </c:pt>
                <c:pt idx="121">
                  <c:v>48976</c:v>
                </c:pt>
                <c:pt idx="122">
                  <c:v>49004</c:v>
                </c:pt>
                <c:pt idx="123">
                  <c:v>49035</c:v>
                </c:pt>
                <c:pt idx="124">
                  <c:v>49065</c:v>
                </c:pt>
                <c:pt idx="125">
                  <c:v>49096</c:v>
                </c:pt>
                <c:pt idx="126">
                  <c:v>49126</c:v>
                </c:pt>
                <c:pt idx="127">
                  <c:v>49157</c:v>
                </c:pt>
                <c:pt idx="128">
                  <c:v>49188</c:v>
                </c:pt>
                <c:pt idx="129">
                  <c:v>49218</c:v>
                </c:pt>
                <c:pt idx="130">
                  <c:v>49249</c:v>
                </c:pt>
                <c:pt idx="131">
                  <c:v>49279</c:v>
                </c:pt>
                <c:pt idx="132">
                  <c:v>49310</c:v>
                </c:pt>
                <c:pt idx="133">
                  <c:v>49341</c:v>
                </c:pt>
                <c:pt idx="134">
                  <c:v>49369</c:v>
                </c:pt>
                <c:pt idx="135">
                  <c:v>49400</c:v>
                </c:pt>
                <c:pt idx="136">
                  <c:v>49430</c:v>
                </c:pt>
                <c:pt idx="137">
                  <c:v>49461</c:v>
                </c:pt>
                <c:pt idx="138">
                  <c:v>49491</c:v>
                </c:pt>
                <c:pt idx="139">
                  <c:v>49522</c:v>
                </c:pt>
                <c:pt idx="140">
                  <c:v>49553</c:v>
                </c:pt>
                <c:pt idx="141">
                  <c:v>49583</c:v>
                </c:pt>
                <c:pt idx="142">
                  <c:v>49614</c:v>
                </c:pt>
                <c:pt idx="143">
                  <c:v>49644</c:v>
                </c:pt>
                <c:pt idx="144">
                  <c:v>49675</c:v>
                </c:pt>
                <c:pt idx="145">
                  <c:v>49706</c:v>
                </c:pt>
                <c:pt idx="146">
                  <c:v>49735</c:v>
                </c:pt>
                <c:pt idx="147">
                  <c:v>49766</c:v>
                </c:pt>
                <c:pt idx="148">
                  <c:v>49796</c:v>
                </c:pt>
                <c:pt idx="149">
                  <c:v>49827</c:v>
                </c:pt>
                <c:pt idx="150">
                  <c:v>49857</c:v>
                </c:pt>
                <c:pt idx="151">
                  <c:v>49888</c:v>
                </c:pt>
                <c:pt idx="152">
                  <c:v>49919</c:v>
                </c:pt>
                <c:pt idx="153">
                  <c:v>49949</c:v>
                </c:pt>
                <c:pt idx="154">
                  <c:v>49980</c:v>
                </c:pt>
                <c:pt idx="155">
                  <c:v>50010</c:v>
                </c:pt>
                <c:pt idx="156">
                  <c:v>50041</c:v>
                </c:pt>
                <c:pt idx="157">
                  <c:v>50072</c:v>
                </c:pt>
                <c:pt idx="158">
                  <c:v>50100</c:v>
                </c:pt>
                <c:pt idx="159">
                  <c:v>50131</c:v>
                </c:pt>
                <c:pt idx="160">
                  <c:v>50161</c:v>
                </c:pt>
                <c:pt idx="161">
                  <c:v>50192</c:v>
                </c:pt>
                <c:pt idx="162">
                  <c:v>50222</c:v>
                </c:pt>
                <c:pt idx="163">
                  <c:v>50253</c:v>
                </c:pt>
                <c:pt idx="164">
                  <c:v>50284</c:v>
                </c:pt>
                <c:pt idx="165">
                  <c:v>50314</c:v>
                </c:pt>
                <c:pt idx="166">
                  <c:v>50345</c:v>
                </c:pt>
                <c:pt idx="167">
                  <c:v>50375</c:v>
                </c:pt>
                <c:pt idx="168">
                  <c:v>50406</c:v>
                </c:pt>
                <c:pt idx="169">
                  <c:v>50437</c:v>
                </c:pt>
                <c:pt idx="170">
                  <c:v>50465</c:v>
                </c:pt>
                <c:pt idx="171">
                  <c:v>50496</c:v>
                </c:pt>
                <c:pt idx="172">
                  <c:v>50526</c:v>
                </c:pt>
                <c:pt idx="173">
                  <c:v>50557</c:v>
                </c:pt>
                <c:pt idx="174">
                  <c:v>50587</c:v>
                </c:pt>
                <c:pt idx="175">
                  <c:v>50618</c:v>
                </c:pt>
                <c:pt idx="176">
                  <c:v>50649</c:v>
                </c:pt>
                <c:pt idx="177">
                  <c:v>50679</c:v>
                </c:pt>
                <c:pt idx="178">
                  <c:v>50710</c:v>
                </c:pt>
                <c:pt idx="179">
                  <c:v>50740</c:v>
                </c:pt>
                <c:pt idx="180">
                  <c:v>50771</c:v>
                </c:pt>
                <c:pt idx="181">
                  <c:v>50802</c:v>
                </c:pt>
                <c:pt idx="182">
                  <c:v>50830</c:v>
                </c:pt>
                <c:pt idx="183">
                  <c:v>50861</c:v>
                </c:pt>
                <c:pt idx="184">
                  <c:v>50891</c:v>
                </c:pt>
                <c:pt idx="185">
                  <c:v>50922</c:v>
                </c:pt>
                <c:pt idx="186">
                  <c:v>50952</c:v>
                </c:pt>
                <c:pt idx="187">
                  <c:v>50983</c:v>
                </c:pt>
                <c:pt idx="188">
                  <c:v>51014</c:v>
                </c:pt>
                <c:pt idx="189">
                  <c:v>51044</c:v>
                </c:pt>
                <c:pt idx="190">
                  <c:v>51075</c:v>
                </c:pt>
                <c:pt idx="191">
                  <c:v>51105</c:v>
                </c:pt>
                <c:pt idx="192">
                  <c:v>51136</c:v>
                </c:pt>
                <c:pt idx="193">
                  <c:v>51167</c:v>
                </c:pt>
                <c:pt idx="194">
                  <c:v>51196</c:v>
                </c:pt>
                <c:pt idx="195">
                  <c:v>51227</c:v>
                </c:pt>
                <c:pt idx="196">
                  <c:v>51257</c:v>
                </c:pt>
                <c:pt idx="197">
                  <c:v>51288</c:v>
                </c:pt>
                <c:pt idx="198">
                  <c:v>51318</c:v>
                </c:pt>
                <c:pt idx="199">
                  <c:v>51349</c:v>
                </c:pt>
                <c:pt idx="200">
                  <c:v>51380</c:v>
                </c:pt>
                <c:pt idx="201">
                  <c:v>51410</c:v>
                </c:pt>
                <c:pt idx="202">
                  <c:v>51441</c:v>
                </c:pt>
                <c:pt idx="203">
                  <c:v>51471</c:v>
                </c:pt>
                <c:pt idx="204">
                  <c:v>51502</c:v>
                </c:pt>
                <c:pt idx="205">
                  <c:v>51533</c:v>
                </c:pt>
                <c:pt idx="206">
                  <c:v>51561</c:v>
                </c:pt>
                <c:pt idx="207">
                  <c:v>51592</c:v>
                </c:pt>
                <c:pt idx="208">
                  <c:v>51622</c:v>
                </c:pt>
                <c:pt idx="209">
                  <c:v>51653</c:v>
                </c:pt>
                <c:pt idx="210">
                  <c:v>51683</c:v>
                </c:pt>
                <c:pt idx="211">
                  <c:v>51714</c:v>
                </c:pt>
                <c:pt idx="212">
                  <c:v>51745</c:v>
                </c:pt>
                <c:pt idx="213">
                  <c:v>51775</c:v>
                </c:pt>
                <c:pt idx="214">
                  <c:v>51806</c:v>
                </c:pt>
                <c:pt idx="215">
                  <c:v>51836</c:v>
                </c:pt>
                <c:pt idx="216">
                  <c:v>51867</c:v>
                </c:pt>
                <c:pt idx="217">
                  <c:v>51898</c:v>
                </c:pt>
                <c:pt idx="218">
                  <c:v>51926</c:v>
                </c:pt>
                <c:pt idx="219">
                  <c:v>51957</c:v>
                </c:pt>
                <c:pt idx="220">
                  <c:v>51987</c:v>
                </c:pt>
                <c:pt idx="221">
                  <c:v>52018</c:v>
                </c:pt>
                <c:pt idx="222">
                  <c:v>52048</c:v>
                </c:pt>
                <c:pt idx="223">
                  <c:v>52079</c:v>
                </c:pt>
                <c:pt idx="224">
                  <c:v>52110</c:v>
                </c:pt>
                <c:pt idx="225">
                  <c:v>52140</c:v>
                </c:pt>
                <c:pt idx="226">
                  <c:v>52171</c:v>
                </c:pt>
                <c:pt idx="227">
                  <c:v>52201</c:v>
                </c:pt>
                <c:pt idx="228">
                  <c:v>52232</c:v>
                </c:pt>
                <c:pt idx="229">
                  <c:v>52263</c:v>
                </c:pt>
                <c:pt idx="230">
                  <c:v>52291</c:v>
                </c:pt>
                <c:pt idx="231">
                  <c:v>52322</c:v>
                </c:pt>
                <c:pt idx="232">
                  <c:v>52352</c:v>
                </c:pt>
                <c:pt idx="233">
                  <c:v>52383</c:v>
                </c:pt>
                <c:pt idx="234">
                  <c:v>52413</c:v>
                </c:pt>
                <c:pt idx="235">
                  <c:v>52444</c:v>
                </c:pt>
                <c:pt idx="236">
                  <c:v>52475</c:v>
                </c:pt>
                <c:pt idx="237">
                  <c:v>52505</c:v>
                </c:pt>
                <c:pt idx="238">
                  <c:v>52536</c:v>
                </c:pt>
                <c:pt idx="239">
                  <c:v>52566</c:v>
                </c:pt>
                <c:pt idx="240">
                  <c:v>52597</c:v>
                </c:pt>
                <c:pt idx="241">
                  <c:v>52628</c:v>
                </c:pt>
                <c:pt idx="242">
                  <c:v>52657</c:v>
                </c:pt>
                <c:pt idx="243">
                  <c:v>52688</c:v>
                </c:pt>
                <c:pt idx="244">
                  <c:v>52718</c:v>
                </c:pt>
                <c:pt idx="245">
                  <c:v>52749</c:v>
                </c:pt>
                <c:pt idx="246">
                  <c:v>52779</c:v>
                </c:pt>
                <c:pt idx="247">
                  <c:v>52810</c:v>
                </c:pt>
                <c:pt idx="248">
                  <c:v>52841</c:v>
                </c:pt>
                <c:pt idx="249">
                  <c:v>52871</c:v>
                </c:pt>
                <c:pt idx="250">
                  <c:v>52902</c:v>
                </c:pt>
                <c:pt idx="251">
                  <c:v>52932</c:v>
                </c:pt>
                <c:pt idx="252">
                  <c:v>52963</c:v>
                </c:pt>
                <c:pt idx="253">
                  <c:v>52994</c:v>
                </c:pt>
                <c:pt idx="254">
                  <c:v>53022</c:v>
                </c:pt>
                <c:pt idx="255">
                  <c:v>53053</c:v>
                </c:pt>
                <c:pt idx="256">
                  <c:v>53083</c:v>
                </c:pt>
                <c:pt idx="257">
                  <c:v>53114</c:v>
                </c:pt>
                <c:pt idx="258">
                  <c:v>53144</c:v>
                </c:pt>
                <c:pt idx="259">
                  <c:v>53175</c:v>
                </c:pt>
                <c:pt idx="260">
                  <c:v>53206</c:v>
                </c:pt>
                <c:pt idx="261">
                  <c:v>53236</c:v>
                </c:pt>
                <c:pt idx="262">
                  <c:v>53267</c:v>
                </c:pt>
                <c:pt idx="263">
                  <c:v>53297</c:v>
                </c:pt>
                <c:pt idx="264">
                  <c:v>53328</c:v>
                </c:pt>
                <c:pt idx="265">
                  <c:v>53359</c:v>
                </c:pt>
                <c:pt idx="266">
                  <c:v>53387</c:v>
                </c:pt>
                <c:pt idx="267">
                  <c:v>53418</c:v>
                </c:pt>
                <c:pt idx="268">
                  <c:v>53448</c:v>
                </c:pt>
                <c:pt idx="269">
                  <c:v>53479</c:v>
                </c:pt>
                <c:pt idx="270">
                  <c:v>53509</c:v>
                </c:pt>
                <c:pt idx="271">
                  <c:v>53540</c:v>
                </c:pt>
                <c:pt idx="272">
                  <c:v>53571</c:v>
                </c:pt>
                <c:pt idx="273">
                  <c:v>53601</c:v>
                </c:pt>
                <c:pt idx="274">
                  <c:v>53632</c:v>
                </c:pt>
                <c:pt idx="275">
                  <c:v>53662</c:v>
                </c:pt>
                <c:pt idx="276">
                  <c:v>53693</c:v>
                </c:pt>
                <c:pt idx="277">
                  <c:v>53724</c:v>
                </c:pt>
                <c:pt idx="278">
                  <c:v>53752</c:v>
                </c:pt>
                <c:pt idx="279">
                  <c:v>53783</c:v>
                </c:pt>
                <c:pt idx="280">
                  <c:v>53813</c:v>
                </c:pt>
                <c:pt idx="281">
                  <c:v>53844</c:v>
                </c:pt>
                <c:pt idx="282">
                  <c:v>53874</c:v>
                </c:pt>
                <c:pt idx="283">
                  <c:v>53905</c:v>
                </c:pt>
                <c:pt idx="284">
                  <c:v>53936</c:v>
                </c:pt>
                <c:pt idx="285">
                  <c:v>53966</c:v>
                </c:pt>
                <c:pt idx="286">
                  <c:v>53997</c:v>
                </c:pt>
                <c:pt idx="287">
                  <c:v>54027</c:v>
                </c:pt>
                <c:pt idx="288">
                  <c:v>54058</c:v>
                </c:pt>
                <c:pt idx="289">
                  <c:v>54089</c:v>
                </c:pt>
                <c:pt idx="290">
                  <c:v>54118</c:v>
                </c:pt>
                <c:pt idx="291">
                  <c:v>54149</c:v>
                </c:pt>
                <c:pt idx="292">
                  <c:v>54179</c:v>
                </c:pt>
                <c:pt idx="293">
                  <c:v>54210</c:v>
                </c:pt>
                <c:pt idx="294">
                  <c:v>54240</c:v>
                </c:pt>
                <c:pt idx="295">
                  <c:v>54271</c:v>
                </c:pt>
                <c:pt idx="296">
                  <c:v>54302</c:v>
                </c:pt>
                <c:pt idx="297">
                  <c:v>54332</c:v>
                </c:pt>
                <c:pt idx="298">
                  <c:v>54363</c:v>
                </c:pt>
                <c:pt idx="299">
                  <c:v>54393</c:v>
                </c:pt>
                <c:pt idx="300">
                  <c:v>54424</c:v>
                </c:pt>
                <c:pt idx="301">
                  <c:v>54455</c:v>
                </c:pt>
                <c:pt idx="302">
                  <c:v>54483</c:v>
                </c:pt>
                <c:pt idx="303">
                  <c:v>54514</c:v>
                </c:pt>
                <c:pt idx="304">
                  <c:v>54544</c:v>
                </c:pt>
                <c:pt idx="305">
                  <c:v>54575</c:v>
                </c:pt>
                <c:pt idx="306">
                  <c:v>54605</c:v>
                </c:pt>
                <c:pt idx="307">
                  <c:v>54636</c:v>
                </c:pt>
                <c:pt idx="308">
                  <c:v>54667</c:v>
                </c:pt>
                <c:pt idx="309">
                  <c:v>54697</c:v>
                </c:pt>
                <c:pt idx="310">
                  <c:v>54728</c:v>
                </c:pt>
                <c:pt idx="311">
                  <c:v>54758</c:v>
                </c:pt>
                <c:pt idx="312">
                  <c:v>54789</c:v>
                </c:pt>
                <c:pt idx="313">
                  <c:v>54820</c:v>
                </c:pt>
                <c:pt idx="314">
                  <c:v>54848</c:v>
                </c:pt>
                <c:pt idx="315">
                  <c:v>54879</c:v>
                </c:pt>
                <c:pt idx="316">
                  <c:v>54909</c:v>
                </c:pt>
                <c:pt idx="317">
                  <c:v>54940</c:v>
                </c:pt>
                <c:pt idx="318">
                  <c:v>54970</c:v>
                </c:pt>
                <c:pt idx="319">
                  <c:v>55001</c:v>
                </c:pt>
                <c:pt idx="320">
                  <c:v>55032</c:v>
                </c:pt>
                <c:pt idx="321">
                  <c:v>55062</c:v>
                </c:pt>
                <c:pt idx="322">
                  <c:v>55093</c:v>
                </c:pt>
                <c:pt idx="323">
                  <c:v>55123</c:v>
                </c:pt>
                <c:pt idx="324">
                  <c:v>55154</c:v>
                </c:pt>
                <c:pt idx="325">
                  <c:v>55185</c:v>
                </c:pt>
                <c:pt idx="326">
                  <c:v>55213</c:v>
                </c:pt>
                <c:pt idx="327">
                  <c:v>55244</c:v>
                </c:pt>
                <c:pt idx="328">
                  <c:v>55274</c:v>
                </c:pt>
                <c:pt idx="329">
                  <c:v>55305</c:v>
                </c:pt>
                <c:pt idx="330">
                  <c:v>55335</c:v>
                </c:pt>
                <c:pt idx="331">
                  <c:v>55366</c:v>
                </c:pt>
                <c:pt idx="332">
                  <c:v>55397</c:v>
                </c:pt>
                <c:pt idx="333">
                  <c:v>55427</c:v>
                </c:pt>
                <c:pt idx="334">
                  <c:v>55458</c:v>
                </c:pt>
                <c:pt idx="335">
                  <c:v>55488</c:v>
                </c:pt>
                <c:pt idx="336">
                  <c:v>55519</c:v>
                </c:pt>
                <c:pt idx="337">
                  <c:v>55550</c:v>
                </c:pt>
                <c:pt idx="338">
                  <c:v>55579</c:v>
                </c:pt>
                <c:pt idx="339">
                  <c:v>55610</c:v>
                </c:pt>
                <c:pt idx="340">
                  <c:v>55640</c:v>
                </c:pt>
                <c:pt idx="341">
                  <c:v>55671</c:v>
                </c:pt>
                <c:pt idx="342">
                  <c:v>55701</c:v>
                </c:pt>
                <c:pt idx="343">
                  <c:v>55732</c:v>
                </c:pt>
                <c:pt idx="344">
                  <c:v>55763</c:v>
                </c:pt>
                <c:pt idx="345">
                  <c:v>55793</c:v>
                </c:pt>
                <c:pt idx="346">
                  <c:v>55824</c:v>
                </c:pt>
                <c:pt idx="347">
                  <c:v>55854</c:v>
                </c:pt>
                <c:pt idx="348">
                  <c:v>55885</c:v>
                </c:pt>
                <c:pt idx="349">
                  <c:v>55916</c:v>
                </c:pt>
                <c:pt idx="350">
                  <c:v>55944</c:v>
                </c:pt>
                <c:pt idx="351">
                  <c:v>55975</c:v>
                </c:pt>
                <c:pt idx="352">
                  <c:v>56005</c:v>
                </c:pt>
                <c:pt idx="353">
                  <c:v>56036</c:v>
                </c:pt>
                <c:pt idx="354">
                  <c:v>56066</c:v>
                </c:pt>
                <c:pt idx="355">
                  <c:v>56097</c:v>
                </c:pt>
                <c:pt idx="356">
                  <c:v>56128</c:v>
                </c:pt>
                <c:pt idx="357">
                  <c:v>56158</c:v>
                </c:pt>
                <c:pt idx="358">
                  <c:v>56189</c:v>
                </c:pt>
                <c:pt idx="359">
                  <c:v>56219</c:v>
                </c:pt>
              </c:numCache>
            </c:numRef>
          </c:cat>
          <c:val>
            <c:numRef>
              <c:f>'skracanie okresu r. równe'!$F$14:$F$373</c:f>
              <c:numCache>
                <c:formatCode>#\ ##0.00\ "zł"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C-F748-AD7B-5C2A08870D0C}"/>
            </c:ext>
          </c:extLst>
        </c:ser>
        <c:ser>
          <c:idx val="1"/>
          <c:order val="1"/>
          <c:tx>
            <c:v>kapitał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'skracanie okresu r. równe'!$B$14:$B$373</c:f>
              <c:numCache>
                <c:formatCode>m/d/yy</c:formatCode>
                <c:ptCount val="360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  <c:pt idx="17">
                  <c:v>45809</c:v>
                </c:pt>
                <c:pt idx="18">
                  <c:v>45839</c:v>
                </c:pt>
                <c:pt idx="19">
                  <c:v>45870</c:v>
                </c:pt>
                <c:pt idx="20">
                  <c:v>45901</c:v>
                </c:pt>
                <c:pt idx="21">
                  <c:v>45931</c:v>
                </c:pt>
                <c:pt idx="22">
                  <c:v>45962</c:v>
                </c:pt>
                <c:pt idx="23">
                  <c:v>45992</c:v>
                </c:pt>
                <c:pt idx="24">
                  <c:v>46023</c:v>
                </c:pt>
                <c:pt idx="25">
                  <c:v>46054</c:v>
                </c:pt>
                <c:pt idx="26">
                  <c:v>46082</c:v>
                </c:pt>
                <c:pt idx="27">
                  <c:v>46113</c:v>
                </c:pt>
                <c:pt idx="28">
                  <c:v>46143</c:v>
                </c:pt>
                <c:pt idx="29">
                  <c:v>46174</c:v>
                </c:pt>
                <c:pt idx="30">
                  <c:v>46204</c:v>
                </c:pt>
                <c:pt idx="31">
                  <c:v>46235</c:v>
                </c:pt>
                <c:pt idx="32">
                  <c:v>46266</c:v>
                </c:pt>
                <c:pt idx="33">
                  <c:v>46296</c:v>
                </c:pt>
                <c:pt idx="34">
                  <c:v>46327</c:v>
                </c:pt>
                <c:pt idx="35">
                  <c:v>46357</c:v>
                </c:pt>
                <c:pt idx="36">
                  <c:v>46388</c:v>
                </c:pt>
                <c:pt idx="37">
                  <c:v>46419</c:v>
                </c:pt>
                <c:pt idx="38">
                  <c:v>46447</c:v>
                </c:pt>
                <c:pt idx="39">
                  <c:v>46478</c:v>
                </c:pt>
                <c:pt idx="40">
                  <c:v>46508</c:v>
                </c:pt>
                <c:pt idx="41">
                  <c:v>46539</c:v>
                </c:pt>
                <c:pt idx="42">
                  <c:v>46569</c:v>
                </c:pt>
                <c:pt idx="43">
                  <c:v>46600</c:v>
                </c:pt>
                <c:pt idx="44">
                  <c:v>46631</c:v>
                </c:pt>
                <c:pt idx="45">
                  <c:v>46661</c:v>
                </c:pt>
                <c:pt idx="46">
                  <c:v>46692</c:v>
                </c:pt>
                <c:pt idx="47">
                  <c:v>46722</c:v>
                </c:pt>
                <c:pt idx="48">
                  <c:v>46753</c:v>
                </c:pt>
                <c:pt idx="49">
                  <c:v>46784</c:v>
                </c:pt>
                <c:pt idx="50">
                  <c:v>46813</c:v>
                </c:pt>
                <c:pt idx="51">
                  <c:v>46844</c:v>
                </c:pt>
                <c:pt idx="52">
                  <c:v>46874</c:v>
                </c:pt>
                <c:pt idx="53">
                  <c:v>46905</c:v>
                </c:pt>
                <c:pt idx="54">
                  <c:v>46935</c:v>
                </c:pt>
                <c:pt idx="55">
                  <c:v>46966</c:v>
                </c:pt>
                <c:pt idx="56">
                  <c:v>46997</c:v>
                </c:pt>
                <c:pt idx="57">
                  <c:v>47027</c:v>
                </c:pt>
                <c:pt idx="58">
                  <c:v>47058</c:v>
                </c:pt>
                <c:pt idx="59">
                  <c:v>47088</c:v>
                </c:pt>
                <c:pt idx="60">
                  <c:v>47119</c:v>
                </c:pt>
                <c:pt idx="61">
                  <c:v>47150</c:v>
                </c:pt>
                <c:pt idx="62">
                  <c:v>47178</c:v>
                </c:pt>
                <c:pt idx="63">
                  <c:v>47209</c:v>
                </c:pt>
                <c:pt idx="64">
                  <c:v>47239</c:v>
                </c:pt>
                <c:pt idx="65">
                  <c:v>47270</c:v>
                </c:pt>
                <c:pt idx="66">
                  <c:v>47300</c:v>
                </c:pt>
                <c:pt idx="67">
                  <c:v>47331</c:v>
                </c:pt>
                <c:pt idx="68">
                  <c:v>47362</c:v>
                </c:pt>
                <c:pt idx="69">
                  <c:v>47392</c:v>
                </c:pt>
                <c:pt idx="70">
                  <c:v>47423</c:v>
                </c:pt>
                <c:pt idx="71">
                  <c:v>47453</c:v>
                </c:pt>
                <c:pt idx="72">
                  <c:v>47484</c:v>
                </c:pt>
                <c:pt idx="73">
                  <c:v>47515</c:v>
                </c:pt>
                <c:pt idx="74">
                  <c:v>47543</c:v>
                </c:pt>
                <c:pt idx="75">
                  <c:v>47574</c:v>
                </c:pt>
                <c:pt idx="76">
                  <c:v>47604</c:v>
                </c:pt>
                <c:pt idx="77">
                  <c:v>47635</c:v>
                </c:pt>
                <c:pt idx="78">
                  <c:v>47665</c:v>
                </c:pt>
                <c:pt idx="79">
                  <c:v>47696</c:v>
                </c:pt>
                <c:pt idx="80">
                  <c:v>47727</c:v>
                </c:pt>
                <c:pt idx="81">
                  <c:v>47757</c:v>
                </c:pt>
                <c:pt idx="82">
                  <c:v>47788</c:v>
                </c:pt>
                <c:pt idx="83">
                  <c:v>47818</c:v>
                </c:pt>
                <c:pt idx="84">
                  <c:v>47849</c:v>
                </c:pt>
                <c:pt idx="85">
                  <c:v>47880</c:v>
                </c:pt>
                <c:pt idx="86">
                  <c:v>47908</c:v>
                </c:pt>
                <c:pt idx="87">
                  <c:v>47939</c:v>
                </c:pt>
                <c:pt idx="88">
                  <c:v>47969</c:v>
                </c:pt>
                <c:pt idx="89">
                  <c:v>48000</c:v>
                </c:pt>
                <c:pt idx="90">
                  <c:v>48030</c:v>
                </c:pt>
                <c:pt idx="91">
                  <c:v>48061</c:v>
                </c:pt>
                <c:pt idx="92">
                  <c:v>48092</c:v>
                </c:pt>
                <c:pt idx="93">
                  <c:v>48122</c:v>
                </c:pt>
                <c:pt idx="94">
                  <c:v>48153</c:v>
                </c:pt>
                <c:pt idx="95">
                  <c:v>48183</c:v>
                </c:pt>
                <c:pt idx="96">
                  <c:v>48214</c:v>
                </c:pt>
                <c:pt idx="97">
                  <c:v>48245</c:v>
                </c:pt>
                <c:pt idx="98">
                  <c:v>48274</c:v>
                </c:pt>
                <c:pt idx="99">
                  <c:v>48305</c:v>
                </c:pt>
                <c:pt idx="100">
                  <c:v>48335</c:v>
                </c:pt>
                <c:pt idx="101">
                  <c:v>48366</c:v>
                </c:pt>
                <c:pt idx="102">
                  <c:v>48396</c:v>
                </c:pt>
                <c:pt idx="103">
                  <c:v>48427</c:v>
                </c:pt>
                <c:pt idx="104">
                  <c:v>48458</c:v>
                </c:pt>
                <c:pt idx="105">
                  <c:v>48488</c:v>
                </c:pt>
                <c:pt idx="106">
                  <c:v>48519</c:v>
                </c:pt>
                <c:pt idx="107">
                  <c:v>48549</c:v>
                </c:pt>
                <c:pt idx="108">
                  <c:v>48580</c:v>
                </c:pt>
                <c:pt idx="109">
                  <c:v>48611</c:v>
                </c:pt>
                <c:pt idx="110">
                  <c:v>48639</c:v>
                </c:pt>
                <c:pt idx="111">
                  <c:v>48670</c:v>
                </c:pt>
                <c:pt idx="112">
                  <c:v>48700</c:v>
                </c:pt>
                <c:pt idx="113">
                  <c:v>48731</c:v>
                </c:pt>
                <c:pt idx="114">
                  <c:v>48761</c:v>
                </c:pt>
                <c:pt idx="115">
                  <c:v>48792</c:v>
                </c:pt>
                <c:pt idx="116">
                  <c:v>48823</c:v>
                </c:pt>
                <c:pt idx="117">
                  <c:v>48853</c:v>
                </c:pt>
                <c:pt idx="118">
                  <c:v>48884</c:v>
                </c:pt>
                <c:pt idx="119">
                  <c:v>48914</c:v>
                </c:pt>
                <c:pt idx="120">
                  <c:v>48945</c:v>
                </c:pt>
                <c:pt idx="121">
                  <c:v>48976</c:v>
                </c:pt>
                <c:pt idx="122">
                  <c:v>49004</c:v>
                </c:pt>
                <c:pt idx="123">
                  <c:v>49035</c:v>
                </c:pt>
                <c:pt idx="124">
                  <c:v>49065</c:v>
                </c:pt>
                <c:pt idx="125">
                  <c:v>49096</c:v>
                </c:pt>
                <c:pt idx="126">
                  <c:v>49126</c:v>
                </c:pt>
                <c:pt idx="127">
                  <c:v>49157</c:v>
                </c:pt>
                <c:pt idx="128">
                  <c:v>49188</c:v>
                </c:pt>
                <c:pt idx="129">
                  <c:v>49218</c:v>
                </c:pt>
                <c:pt idx="130">
                  <c:v>49249</c:v>
                </c:pt>
                <c:pt idx="131">
                  <c:v>49279</c:v>
                </c:pt>
                <c:pt idx="132">
                  <c:v>49310</c:v>
                </c:pt>
                <c:pt idx="133">
                  <c:v>49341</c:v>
                </c:pt>
                <c:pt idx="134">
                  <c:v>49369</c:v>
                </c:pt>
                <c:pt idx="135">
                  <c:v>49400</c:v>
                </c:pt>
                <c:pt idx="136">
                  <c:v>49430</c:v>
                </c:pt>
                <c:pt idx="137">
                  <c:v>49461</c:v>
                </c:pt>
                <c:pt idx="138">
                  <c:v>49491</c:v>
                </c:pt>
                <c:pt idx="139">
                  <c:v>49522</c:v>
                </c:pt>
                <c:pt idx="140">
                  <c:v>49553</c:v>
                </c:pt>
                <c:pt idx="141">
                  <c:v>49583</c:v>
                </c:pt>
                <c:pt idx="142">
                  <c:v>49614</c:v>
                </c:pt>
                <c:pt idx="143">
                  <c:v>49644</c:v>
                </c:pt>
                <c:pt idx="144">
                  <c:v>49675</c:v>
                </c:pt>
                <c:pt idx="145">
                  <c:v>49706</c:v>
                </c:pt>
                <c:pt idx="146">
                  <c:v>49735</c:v>
                </c:pt>
                <c:pt idx="147">
                  <c:v>49766</c:v>
                </c:pt>
                <c:pt idx="148">
                  <c:v>49796</c:v>
                </c:pt>
                <c:pt idx="149">
                  <c:v>49827</c:v>
                </c:pt>
                <c:pt idx="150">
                  <c:v>49857</c:v>
                </c:pt>
                <c:pt idx="151">
                  <c:v>49888</c:v>
                </c:pt>
                <c:pt idx="152">
                  <c:v>49919</c:v>
                </c:pt>
                <c:pt idx="153">
                  <c:v>49949</c:v>
                </c:pt>
                <c:pt idx="154">
                  <c:v>49980</c:v>
                </c:pt>
                <c:pt idx="155">
                  <c:v>50010</c:v>
                </c:pt>
                <c:pt idx="156">
                  <c:v>50041</c:v>
                </c:pt>
                <c:pt idx="157">
                  <c:v>50072</c:v>
                </c:pt>
                <c:pt idx="158">
                  <c:v>50100</c:v>
                </c:pt>
                <c:pt idx="159">
                  <c:v>50131</c:v>
                </c:pt>
                <c:pt idx="160">
                  <c:v>50161</c:v>
                </c:pt>
                <c:pt idx="161">
                  <c:v>50192</c:v>
                </c:pt>
                <c:pt idx="162">
                  <c:v>50222</c:v>
                </c:pt>
                <c:pt idx="163">
                  <c:v>50253</c:v>
                </c:pt>
                <c:pt idx="164">
                  <c:v>50284</c:v>
                </c:pt>
                <c:pt idx="165">
                  <c:v>50314</c:v>
                </c:pt>
                <c:pt idx="166">
                  <c:v>50345</c:v>
                </c:pt>
                <c:pt idx="167">
                  <c:v>50375</c:v>
                </c:pt>
                <c:pt idx="168">
                  <c:v>50406</c:v>
                </c:pt>
                <c:pt idx="169">
                  <c:v>50437</c:v>
                </c:pt>
                <c:pt idx="170">
                  <c:v>50465</c:v>
                </c:pt>
                <c:pt idx="171">
                  <c:v>50496</c:v>
                </c:pt>
                <c:pt idx="172">
                  <c:v>50526</c:v>
                </c:pt>
                <c:pt idx="173">
                  <c:v>50557</c:v>
                </c:pt>
                <c:pt idx="174">
                  <c:v>50587</c:v>
                </c:pt>
                <c:pt idx="175">
                  <c:v>50618</c:v>
                </c:pt>
                <c:pt idx="176">
                  <c:v>50649</c:v>
                </c:pt>
                <c:pt idx="177">
                  <c:v>50679</c:v>
                </c:pt>
                <c:pt idx="178">
                  <c:v>50710</c:v>
                </c:pt>
                <c:pt idx="179">
                  <c:v>50740</c:v>
                </c:pt>
                <c:pt idx="180">
                  <c:v>50771</c:v>
                </c:pt>
                <c:pt idx="181">
                  <c:v>50802</c:v>
                </c:pt>
                <c:pt idx="182">
                  <c:v>50830</c:v>
                </c:pt>
                <c:pt idx="183">
                  <c:v>50861</c:v>
                </c:pt>
                <c:pt idx="184">
                  <c:v>50891</c:v>
                </c:pt>
                <c:pt idx="185">
                  <c:v>50922</c:v>
                </c:pt>
                <c:pt idx="186">
                  <c:v>50952</c:v>
                </c:pt>
                <c:pt idx="187">
                  <c:v>50983</c:v>
                </c:pt>
                <c:pt idx="188">
                  <c:v>51014</c:v>
                </c:pt>
                <c:pt idx="189">
                  <c:v>51044</c:v>
                </c:pt>
                <c:pt idx="190">
                  <c:v>51075</c:v>
                </c:pt>
                <c:pt idx="191">
                  <c:v>51105</c:v>
                </c:pt>
                <c:pt idx="192">
                  <c:v>51136</c:v>
                </c:pt>
                <c:pt idx="193">
                  <c:v>51167</c:v>
                </c:pt>
                <c:pt idx="194">
                  <c:v>51196</c:v>
                </c:pt>
                <c:pt idx="195">
                  <c:v>51227</c:v>
                </c:pt>
                <c:pt idx="196">
                  <c:v>51257</c:v>
                </c:pt>
                <c:pt idx="197">
                  <c:v>51288</c:v>
                </c:pt>
                <c:pt idx="198">
                  <c:v>51318</c:v>
                </c:pt>
                <c:pt idx="199">
                  <c:v>51349</c:v>
                </c:pt>
                <c:pt idx="200">
                  <c:v>51380</c:v>
                </c:pt>
                <c:pt idx="201">
                  <c:v>51410</c:v>
                </c:pt>
                <c:pt idx="202">
                  <c:v>51441</c:v>
                </c:pt>
                <c:pt idx="203">
                  <c:v>51471</c:v>
                </c:pt>
                <c:pt idx="204">
                  <c:v>51502</c:v>
                </c:pt>
                <c:pt idx="205">
                  <c:v>51533</c:v>
                </c:pt>
                <c:pt idx="206">
                  <c:v>51561</c:v>
                </c:pt>
                <c:pt idx="207">
                  <c:v>51592</c:v>
                </c:pt>
                <c:pt idx="208">
                  <c:v>51622</c:v>
                </c:pt>
                <c:pt idx="209">
                  <c:v>51653</c:v>
                </c:pt>
                <c:pt idx="210">
                  <c:v>51683</c:v>
                </c:pt>
                <c:pt idx="211">
                  <c:v>51714</c:v>
                </c:pt>
                <c:pt idx="212">
                  <c:v>51745</c:v>
                </c:pt>
                <c:pt idx="213">
                  <c:v>51775</c:v>
                </c:pt>
                <c:pt idx="214">
                  <c:v>51806</c:v>
                </c:pt>
                <c:pt idx="215">
                  <c:v>51836</c:v>
                </c:pt>
                <c:pt idx="216">
                  <c:v>51867</c:v>
                </c:pt>
                <c:pt idx="217">
                  <c:v>51898</c:v>
                </c:pt>
                <c:pt idx="218">
                  <c:v>51926</c:v>
                </c:pt>
                <c:pt idx="219">
                  <c:v>51957</c:v>
                </c:pt>
                <c:pt idx="220">
                  <c:v>51987</c:v>
                </c:pt>
                <c:pt idx="221">
                  <c:v>52018</c:v>
                </c:pt>
                <c:pt idx="222">
                  <c:v>52048</c:v>
                </c:pt>
                <c:pt idx="223">
                  <c:v>52079</c:v>
                </c:pt>
                <c:pt idx="224">
                  <c:v>52110</c:v>
                </c:pt>
                <c:pt idx="225">
                  <c:v>52140</c:v>
                </c:pt>
                <c:pt idx="226">
                  <c:v>52171</c:v>
                </c:pt>
                <c:pt idx="227">
                  <c:v>52201</c:v>
                </c:pt>
                <c:pt idx="228">
                  <c:v>52232</c:v>
                </c:pt>
                <c:pt idx="229">
                  <c:v>52263</c:v>
                </c:pt>
                <c:pt idx="230">
                  <c:v>52291</c:v>
                </c:pt>
                <c:pt idx="231">
                  <c:v>52322</c:v>
                </c:pt>
                <c:pt idx="232">
                  <c:v>52352</c:v>
                </c:pt>
                <c:pt idx="233">
                  <c:v>52383</c:v>
                </c:pt>
                <c:pt idx="234">
                  <c:v>52413</c:v>
                </c:pt>
                <c:pt idx="235">
                  <c:v>52444</c:v>
                </c:pt>
                <c:pt idx="236">
                  <c:v>52475</c:v>
                </c:pt>
                <c:pt idx="237">
                  <c:v>52505</c:v>
                </c:pt>
                <c:pt idx="238">
                  <c:v>52536</c:v>
                </c:pt>
                <c:pt idx="239">
                  <c:v>52566</c:v>
                </c:pt>
                <c:pt idx="240">
                  <c:v>52597</c:v>
                </c:pt>
                <c:pt idx="241">
                  <c:v>52628</c:v>
                </c:pt>
                <c:pt idx="242">
                  <c:v>52657</c:v>
                </c:pt>
                <c:pt idx="243">
                  <c:v>52688</c:v>
                </c:pt>
                <c:pt idx="244">
                  <c:v>52718</c:v>
                </c:pt>
                <c:pt idx="245">
                  <c:v>52749</c:v>
                </c:pt>
                <c:pt idx="246">
                  <c:v>52779</c:v>
                </c:pt>
                <c:pt idx="247">
                  <c:v>52810</c:v>
                </c:pt>
                <c:pt idx="248">
                  <c:v>52841</c:v>
                </c:pt>
                <c:pt idx="249">
                  <c:v>52871</c:v>
                </c:pt>
                <c:pt idx="250">
                  <c:v>52902</c:v>
                </c:pt>
                <c:pt idx="251">
                  <c:v>52932</c:v>
                </c:pt>
                <c:pt idx="252">
                  <c:v>52963</c:v>
                </c:pt>
                <c:pt idx="253">
                  <c:v>52994</c:v>
                </c:pt>
                <c:pt idx="254">
                  <c:v>53022</c:v>
                </c:pt>
                <c:pt idx="255">
                  <c:v>53053</c:v>
                </c:pt>
                <c:pt idx="256">
                  <c:v>53083</c:v>
                </c:pt>
                <c:pt idx="257">
                  <c:v>53114</c:v>
                </c:pt>
                <c:pt idx="258">
                  <c:v>53144</c:v>
                </c:pt>
                <c:pt idx="259">
                  <c:v>53175</c:v>
                </c:pt>
                <c:pt idx="260">
                  <c:v>53206</c:v>
                </c:pt>
                <c:pt idx="261">
                  <c:v>53236</c:v>
                </c:pt>
                <c:pt idx="262">
                  <c:v>53267</c:v>
                </c:pt>
                <c:pt idx="263">
                  <c:v>53297</c:v>
                </c:pt>
                <c:pt idx="264">
                  <c:v>53328</c:v>
                </c:pt>
                <c:pt idx="265">
                  <c:v>53359</c:v>
                </c:pt>
                <c:pt idx="266">
                  <c:v>53387</c:v>
                </c:pt>
                <c:pt idx="267">
                  <c:v>53418</c:v>
                </c:pt>
                <c:pt idx="268">
                  <c:v>53448</c:v>
                </c:pt>
                <c:pt idx="269">
                  <c:v>53479</c:v>
                </c:pt>
                <c:pt idx="270">
                  <c:v>53509</c:v>
                </c:pt>
                <c:pt idx="271">
                  <c:v>53540</c:v>
                </c:pt>
                <c:pt idx="272">
                  <c:v>53571</c:v>
                </c:pt>
                <c:pt idx="273">
                  <c:v>53601</c:v>
                </c:pt>
                <c:pt idx="274">
                  <c:v>53632</c:v>
                </c:pt>
                <c:pt idx="275">
                  <c:v>53662</c:v>
                </c:pt>
                <c:pt idx="276">
                  <c:v>53693</c:v>
                </c:pt>
                <c:pt idx="277">
                  <c:v>53724</c:v>
                </c:pt>
                <c:pt idx="278">
                  <c:v>53752</c:v>
                </c:pt>
                <c:pt idx="279">
                  <c:v>53783</c:v>
                </c:pt>
                <c:pt idx="280">
                  <c:v>53813</c:v>
                </c:pt>
                <c:pt idx="281">
                  <c:v>53844</c:v>
                </c:pt>
                <c:pt idx="282">
                  <c:v>53874</c:v>
                </c:pt>
                <c:pt idx="283">
                  <c:v>53905</c:v>
                </c:pt>
                <c:pt idx="284">
                  <c:v>53936</c:v>
                </c:pt>
                <c:pt idx="285">
                  <c:v>53966</c:v>
                </c:pt>
                <c:pt idx="286">
                  <c:v>53997</c:v>
                </c:pt>
                <c:pt idx="287">
                  <c:v>54027</c:v>
                </c:pt>
                <c:pt idx="288">
                  <c:v>54058</c:v>
                </c:pt>
                <c:pt idx="289">
                  <c:v>54089</c:v>
                </c:pt>
                <c:pt idx="290">
                  <c:v>54118</c:v>
                </c:pt>
                <c:pt idx="291">
                  <c:v>54149</c:v>
                </c:pt>
                <c:pt idx="292">
                  <c:v>54179</c:v>
                </c:pt>
                <c:pt idx="293">
                  <c:v>54210</c:v>
                </c:pt>
                <c:pt idx="294">
                  <c:v>54240</c:v>
                </c:pt>
                <c:pt idx="295">
                  <c:v>54271</c:v>
                </c:pt>
                <c:pt idx="296">
                  <c:v>54302</c:v>
                </c:pt>
                <c:pt idx="297">
                  <c:v>54332</c:v>
                </c:pt>
                <c:pt idx="298">
                  <c:v>54363</c:v>
                </c:pt>
                <c:pt idx="299">
                  <c:v>54393</c:v>
                </c:pt>
                <c:pt idx="300">
                  <c:v>54424</c:v>
                </c:pt>
                <c:pt idx="301">
                  <c:v>54455</c:v>
                </c:pt>
                <c:pt idx="302">
                  <c:v>54483</c:v>
                </c:pt>
                <c:pt idx="303">
                  <c:v>54514</c:v>
                </c:pt>
                <c:pt idx="304">
                  <c:v>54544</c:v>
                </c:pt>
                <c:pt idx="305">
                  <c:v>54575</c:v>
                </c:pt>
                <c:pt idx="306">
                  <c:v>54605</c:v>
                </c:pt>
                <c:pt idx="307">
                  <c:v>54636</c:v>
                </c:pt>
                <c:pt idx="308">
                  <c:v>54667</c:v>
                </c:pt>
                <c:pt idx="309">
                  <c:v>54697</c:v>
                </c:pt>
                <c:pt idx="310">
                  <c:v>54728</c:v>
                </c:pt>
                <c:pt idx="311">
                  <c:v>54758</c:v>
                </c:pt>
                <c:pt idx="312">
                  <c:v>54789</c:v>
                </c:pt>
                <c:pt idx="313">
                  <c:v>54820</c:v>
                </c:pt>
                <c:pt idx="314">
                  <c:v>54848</c:v>
                </c:pt>
                <c:pt idx="315">
                  <c:v>54879</c:v>
                </c:pt>
                <c:pt idx="316">
                  <c:v>54909</c:v>
                </c:pt>
                <c:pt idx="317">
                  <c:v>54940</c:v>
                </c:pt>
                <c:pt idx="318">
                  <c:v>54970</c:v>
                </c:pt>
                <c:pt idx="319">
                  <c:v>55001</c:v>
                </c:pt>
                <c:pt idx="320">
                  <c:v>55032</c:v>
                </c:pt>
                <c:pt idx="321">
                  <c:v>55062</c:v>
                </c:pt>
                <c:pt idx="322">
                  <c:v>55093</c:v>
                </c:pt>
                <c:pt idx="323">
                  <c:v>55123</c:v>
                </c:pt>
                <c:pt idx="324">
                  <c:v>55154</c:v>
                </c:pt>
                <c:pt idx="325">
                  <c:v>55185</c:v>
                </c:pt>
                <c:pt idx="326">
                  <c:v>55213</c:v>
                </c:pt>
                <c:pt idx="327">
                  <c:v>55244</c:v>
                </c:pt>
                <c:pt idx="328">
                  <c:v>55274</c:v>
                </c:pt>
                <c:pt idx="329">
                  <c:v>55305</c:v>
                </c:pt>
                <c:pt idx="330">
                  <c:v>55335</c:v>
                </c:pt>
                <c:pt idx="331">
                  <c:v>55366</c:v>
                </c:pt>
                <c:pt idx="332">
                  <c:v>55397</c:v>
                </c:pt>
                <c:pt idx="333">
                  <c:v>55427</c:v>
                </c:pt>
                <c:pt idx="334">
                  <c:v>55458</c:v>
                </c:pt>
                <c:pt idx="335">
                  <c:v>55488</c:v>
                </c:pt>
                <c:pt idx="336">
                  <c:v>55519</c:v>
                </c:pt>
                <c:pt idx="337">
                  <c:v>55550</c:v>
                </c:pt>
                <c:pt idx="338">
                  <c:v>55579</c:v>
                </c:pt>
                <c:pt idx="339">
                  <c:v>55610</c:v>
                </c:pt>
                <c:pt idx="340">
                  <c:v>55640</c:v>
                </c:pt>
                <c:pt idx="341">
                  <c:v>55671</c:v>
                </c:pt>
                <c:pt idx="342">
                  <c:v>55701</c:v>
                </c:pt>
                <c:pt idx="343">
                  <c:v>55732</c:v>
                </c:pt>
                <c:pt idx="344">
                  <c:v>55763</c:v>
                </c:pt>
                <c:pt idx="345">
                  <c:v>55793</c:v>
                </c:pt>
                <c:pt idx="346">
                  <c:v>55824</c:v>
                </c:pt>
                <c:pt idx="347">
                  <c:v>55854</c:v>
                </c:pt>
                <c:pt idx="348">
                  <c:v>55885</c:v>
                </c:pt>
                <c:pt idx="349">
                  <c:v>55916</c:v>
                </c:pt>
                <c:pt idx="350">
                  <c:v>55944</c:v>
                </c:pt>
                <c:pt idx="351">
                  <c:v>55975</c:v>
                </c:pt>
                <c:pt idx="352">
                  <c:v>56005</c:v>
                </c:pt>
                <c:pt idx="353">
                  <c:v>56036</c:v>
                </c:pt>
                <c:pt idx="354">
                  <c:v>56066</c:v>
                </c:pt>
                <c:pt idx="355">
                  <c:v>56097</c:v>
                </c:pt>
                <c:pt idx="356">
                  <c:v>56128</c:v>
                </c:pt>
                <c:pt idx="357">
                  <c:v>56158</c:v>
                </c:pt>
                <c:pt idx="358">
                  <c:v>56189</c:v>
                </c:pt>
                <c:pt idx="359">
                  <c:v>56219</c:v>
                </c:pt>
              </c:numCache>
            </c:numRef>
          </c:cat>
          <c:val>
            <c:numRef>
              <c:f>'skracanie okresu r. równe'!$G$14:$G$373</c:f>
              <c:numCache>
                <c:formatCode>"zł"#,##0.00_);[Red]\("zł"#,##0.00\)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C-F748-AD7B-5C2A08870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2654879"/>
        <c:axId val="652663039"/>
      </c:lineChart>
      <c:dateAx>
        <c:axId val="652654879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52663039"/>
        <c:crosses val="autoZero"/>
        <c:auto val="1"/>
        <c:lblOffset val="100"/>
        <c:baseTimeUnit val="months"/>
      </c:dateAx>
      <c:valAx>
        <c:axId val="65266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zł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52654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9058594038145"/>
          <c:y val="0.11893193754557971"/>
          <c:w val="0.89460941405961858"/>
          <c:h val="0.59736462960914771"/>
        </c:manualLayout>
      </c:layout>
      <c:lineChart>
        <c:grouping val="standard"/>
        <c:varyColors val="0"/>
        <c:ser>
          <c:idx val="2"/>
          <c:order val="0"/>
          <c:tx>
            <c:v>odsetki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'zmniejszanie rat'!$B$10:$B$369</c:f>
              <c:numCache>
                <c:formatCode>m/d/yy</c:formatCode>
                <c:ptCount val="360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  <c:pt idx="17">
                  <c:v>45809</c:v>
                </c:pt>
                <c:pt idx="18">
                  <c:v>45839</c:v>
                </c:pt>
                <c:pt idx="19">
                  <c:v>45870</c:v>
                </c:pt>
                <c:pt idx="20">
                  <c:v>45901</c:v>
                </c:pt>
                <c:pt idx="21">
                  <c:v>45931</c:v>
                </c:pt>
                <c:pt idx="22">
                  <c:v>45962</c:v>
                </c:pt>
                <c:pt idx="23">
                  <c:v>45992</c:v>
                </c:pt>
                <c:pt idx="24">
                  <c:v>46023</c:v>
                </c:pt>
                <c:pt idx="25">
                  <c:v>46054</c:v>
                </c:pt>
                <c:pt idx="26">
                  <c:v>46082</c:v>
                </c:pt>
                <c:pt idx="27">
                  <c:v>46113</c:v>
                </c:pt>
                <c:pt idx="28">
                  <c:v>46143</c:v>
                </c:pt>
                <c:pt idx="29">
                  <c:v>46174</c:v>
                </c:pt>
                <c:pt idx="30">
                  <c:v>46204</c:v>
                </c:pt>
                <c:pt idx="31">
                  <c:v>46235</c:v>
                </c:pt>
                <c:pt idx="32">
                  <c:v>46266</c:v>
                </c:pt>
                <c:pt idx="33">
                  <c:v>46296</c:v>
                </c:pt>
                <c:pt idx="34">
                  <c:v>46327</c:v>
                </c:pt>
                <c:pt idx="35">
                  <c:v>46357</c:v>
                </c:pt>
                <c:pt idx="36">
                  <c:v>46388</c:v>
                </c:pt>
                <c:pt idx="37">
                  <c:v>46419</c:v>
                </c:pt>
                <c:pt idx="38">
                  <c:v>46447</c:v>
                </c:pt>
                <c:pt idx="39">
                  <c:v>46478</c:v>
                </c:pt>
                <c:pt idx="40">
                  <c:v>46508</c:v>
                </c:pt>
                <c:pt idx="41">
                  <c:v>46539</c:v>
                </c:pt>
                <c:pt idx="42">
                  <c:v>46569</c:v>
                </c:pt>
                <c:pt idx="43">
                  <c:v>46600</c:v>
                </c:pt>
                <c:pt idx="44">
                  <c:v>46631</c:v>
                </c:pt>
                <c:pt idx="45">
                  <c:v>46661</c:v>
                </c:pt>
                <c:pt idx="46">
                  <c:v>46692</c:v>
                </c:pt>
                <c:pt idx="47">
                  <c:v>46722</c:v>
                </c:pt>
                <c:pt idx="48">
                  <c:v>46753</c:v>
                </c:pt>
                <c:pt idx="49">
                  <c:v>46784</c:v>
                </c:pt>
                <c:pt idx="50">
                  <c:v>46813</c:v>
                </c:pt>
                <c:pt idx="51">
                  <c:v>46844</c:v>
                </c:pt>
                <c:pt idx="52">
                  <c:v>46874</c:v>
                </c:pt>
                <c:pt idx="53">
                  <c:v>46905</c:v>
                </c:pt>
                <c:pt idx="54">
                  <c:v>46935</c:v>
                </c:pt>
                <c:pt idx="55">
                  <c:v>46966</c:v>
                </c:pt>
                <c:pt idx="56">
                  <c:v>46997</c:v>
                </c:pt>
                <c:pt idx="57">
                  <c:v>47027</c:v>
                </c:pt>
                <c:pt idx="58">
                  <c:v>47058</c:v>
                </c:pt>
                <c:pt idx="59">
                  <c:v>47088</c:v>
                </c:pt>
                <c:pt idx="60">
                  <c:v>47119</c:v>
                </c:pt>
                <c:pt idx="61">
                  <c:v>47150</c:v>
                </c:pt>
                <c:pt idx="62">
                  <c:v>47178</c:v>
                </c:pt>
                <c:pt idx="63">
                  <c:v>47209</c:v>
                </c:pt>
                <c:pt idx="64">
                  <c:v>47239</c:v>
                </c:pt>
                <c:pt idx="65">
                  <c:v>47270</c:v>
                </c:pt>
                <c:pt idx="66">
                  <c:v>47300</c:v>
                </c:pt>
                <c:pt idx="67">
                  <c:v>47331</c:v>
                </c:pt>
                <c:pt idx="68">
                  <c:v>47362</c:v>
                </c:pt>
                <c:pt idx="69">
                  <c:v>47392</c:v>
                </c:pt>
                <c:pt idx="70">
                  <c:v>47423</c:v>
                </c:pt>
                <c:pt idx="71">
                  <c:v>47453</c:v>
                </c:pt>
                <c:pt idx="72">
                  <c:v>47484</c:v>
                </c:pt>
                <c:pt idx="73">
                  <c:v>47515</c:v>
                </c:pt>
                <c:pt idx="74">
                  <c:v>47543</c:v>
                </c:pt>
                <c:pt idx="75">
                  <c:v>47574</c:v>
                </c:pt>
                <c:pt idx="76">
                  <c:v>47604</c:v>
                </c:pt>
                <c:pt idx="77">
                  <c:v>47635</c:v>
                </c:pt>
                <c:pt idx="78">
                  <c:v>47665</c:v>
                </c:pt>
                <c:pt idx="79">
                  <c:v>47696</c:v>
                </c:pt>
                <c:pt idx="80">
                  <c:v>47727</c:v>
                </c:pt>
                <c:pt idx="81">
                  <c:v>47757</c:v>
                </c:pt>
                <c:pt idx="82">
                  <c:v>47788</c:v>
                </c:pt>
                <c:pt idx="83">
                  <c:v>47818</c:v>
                </c:pt>
                <c:pt idx="84">
                  <c:v>47849</c:v>
                </c:pt>
                <c:pt idx="85">
                  <c:v>47880</c:v>
                </c:pt>
                <c:pt idx="86">
                  <c:v>47908</c:v>
                </c:pt>
                <c:pt idx="87">
                  <c:v>47939</c:v>
                </c:pt>
                <c:pt idx="88">
                  <c:v>47969</c:v>
                </c:pt>
                <c:pt idx="89">
                  <c:v>48000</c:v>
                </c:pt>
                <c:pt idx="90">
                  <c:v>48030</c:v>
                </c:pt>
                <c:pt idx="91">
                  <c:v>48061</c:v>
                </c:pt>
                <c:pt idx="92">
                  <c:v>48092</c:v>
                </c:pt>
                <c:pt idx="93">
                  <c:v>48122</c:v>
                </c:pt>
                <c:pt idx="94">
                  <c:v>48153</c:v>
                </c:pt>
                <c:pt idx="95">
                  <c:v>48183</c:v>
                </c:pt>
                <c:pt idx="96">
                  <c:v>48214</c:v>
                </c:pt>
                <c:pt idx="97">
                  <c:v>48245</c:v>
                </c:pt>
                <c:pt idx="98">
                  <c:v>48274</c:v>
                </c:pt>
                <c:pt idx="99">
                  <c:v>48305</c:v>
                </c:pt>
                <c:pt idx="100">
                  <c:v>48335</c:v>
                </c:pt>
                <c:pt idx="101">
                  <c:v>48366</c:v>
                </c:pt>
                <c:pt idx="102">
                  <c:v>48396</c:v>
                </c:pt>
                <c:pt idx="103">
                  <c:v>48427</c:v>
                </c:pt>
                <c:pt idx="104">
                  <c:v>48458</c:v>
                </c:pt>
                <c:pt idx="105">
                  <c:v>48488</c:v>
                </c:pt>
                <c:pt idx="106">
                  <c:v>48519</c:v>
                </c:pt>
                <c:pt idx="107">
                  <c:v>48549</c:v>
                </c:pt>
                <c:pt idx="108">
                  <c:v>48580</c:v>
                </c:pt>
                <c:pt idx="109">
                  <c:v>48611</c:v>
                </c:pt>
                <c:pt idx="110">
                  <c:v>48639</c:v>
                </c:pt>
                <c:pt idx="111">
                  <c:v>48670</c:v>
                </c:pt>
                <c:pt idx="112">
                  <c:v>48700</c:v>
                </c:pt>
                <c:pt idx="113">
                  <c:v>48731</c:v>
                </c:pt>
                <c:pt idx="114">
                  <c:v>48761</c:v>
                </c:pt>
                <c:pt idx="115">
                  <c:v>48792</c:v>
                </c:pt>
                <c:pt idx="116">
                  <c:v>48823</c:v>
                </c:pt>
                <c:pt idx="117">
                  <c:v>48853</c:v>
                </c:pt>
                <c:pt idx="118">
                  <c:v>48884</c:v>
                </c:pt>
                <c:pt idx="119">
                  <c:v>48914</c:v>
                </c:pt>
                <c:pt idx="120">
                  <c:v>48945</c:v>
                </c:pt>
                <c:pt idx="121">
                  <c:v>48976</c:v>
                </c:pt>
                <c:pt idx="122">
                  <c:v>49004</c:v>
                </c:pt>
                <c:pt idx="123">
                  <c:v>49035</c:v>
                </c:pt>
                <c:pt idx="124">
                  <c:v>49065</c:v>
                </c:pt>
                <c:pt idx="125">
                  <c:v>49096</c:v>
                </c:pt>
                <c:pt idx="126">
                  <c:v>49126</c:v>
                </c:pt>
                <c:pt idx="127">
                  <c:v>49157</c:v>
                </c:pt>
                <c:pt idx="128">
                  <c:v>49188</c:v>
                </c:pt>
                <c:pt idx="129">
                  <c:v>49218</c:v>
                </c:pt>
                <c:pt idx="130">
                  <c:v>49249</c:v>
                </c:pt>
                <c:pt idx="131">
                  <c:v>49279</c:v>
                </c:pt>
                <c:pt idx="132">
                  <c:v>49310</c:v>
                </c:pt>
                <c:pt idx="133">
                  <c:v>49341</c:v>
                </c:pt>
                <c:pt idx="134">
                  <c:v>49369</c:v>
                </c:pt>
                <c:pt idx="135">
                  <c:v>49400</c:v>
                </c:pt>
                <c:pt idx="136">
                  <c:v>49430</c:v>
                </c:pt>
                <c:pt idx="137">
                  <c:v>49461</c:v>
                </c:pt>
                <c:pt idx="138">
                  <c:v>49491</c:v>
                </c:pt>
                <c:pt idx="139">
                  <c:v>49522</c:v>
                </c:pt>
                <c:pt idx="140">
                  <c:v>49553</c:v>
                </c:pt>
                <c:pt idx="141">
                  <c:v>49583</c:v>
                </c:pt>
                <c:pt idx="142">
                  <c:v>49614</c:v>
                </c:pt>
                <c:pt idx="143">
                  <c:v>49644</c:v>
                </c:pt>
                <c:pt idx="144">
                  <c:v>49675</c:v>
                </c:pt>
                <c:pt idx="145">
                  <c:v>49706</c:v>
                </c:pt>
                <c:pt idx="146">
                  <c:v>49735</c:v>
                </c:pt>
                <c:pt idx="147">
                  <c:v>49766</c:v>
                </c:pt>
                <c:pt idx="148">
                  <c:v>49796</c:v>
                </c:pt>
                <c:pt idx="149">
                  <c:v>49827</c:v>
                </c:pt>
                <c:pt idx="150">
                  <c:v>49857</c:v>
                </c:pt>
                <c:pt idx="151">
                  <c:v>49888</c:v>
                </c:pt>
                <c:pt idx="152">
                  <c:v>49919</c:v>
                </c:pt>
                <c:pt idx="153">
                  <c:v>49949</c:v>
                </c:pt>
                <c:pt idx="154">
                  <c:v>49980</c:v>
                </c:pt>
                <c:pt idx="155">
                  <c:v>50010</c:v>
                </c:pt>
                <c:pt idx="156">
                  <c:v>50041</c:v>
                </c:pt>
                <c:pt idx="157">
                  <c:v>50072</c:v>
                </c:pt>
                <c:pt idx="158">
                  <c:v>50100</c:v>
                </c:pt>
                <c:pt idx="159">
                  <c:v>50131</c:v>
                </c:pt>
                <c:pt idx="160">
                  <c:v>50161</c:v>
                </c:pt>
                <c:pt idx="161">
                  <c:v>50192</c:v>
                </c:pt>
                <c:pt idx="162">
                  <c:v>50222</c:v>
                </c:pt>
                <c:pt idx="163">
                  <c:v>50253</c:v>
                </c:pt>
                <c:pt idx="164">
                  <c:v>50284</c:v>
                </c:pt>
                <c:pt idx="165">
                  <c:v>50314</c:v>
                </c:pt>
                <c:pt idx="166">
                  <c:v>50345</c:v>
                </c:pt>
                <c:pt idx="167">
                  <c:v>50375</c:v>
                </c:pt>
                <c:pt idx="168">
                  <c:v>50406</c:v>
                </c:pt>
                <c:pt idx="169">
                  <c:v>50437</c:v>
                </c:pt>
                <c:pt idx="170">
                  <c:v>50465</c:v>
                </c:pt>
                <c:pt idx="171">
                  <c:v>50496</c:v>
                </c:pt>
                <c:pt idx="172">
                  <c:v>50526</c:v>
                </c:pt>
                <c:pt idx="173">
                  <c:v>50557</c:v>
                </c:pt>
                <c:pt idx="174">
                  <c:v>50587</c:v>
                </c:pt>
                <c:pt idx="175">
                  <c:v>50618</c:v>
                </c:pt>
                <c:pt idx="176">
                  <c:v>50649</c:v>
                </c:pt>
                <c:pt idx="177">
                  <c:v>50679</c:v>
                </c:pt>
                <c:pt idx="178">
                  <c:v>50710</c:v>
                </c:pt>
                <c:pt idx="179">
                  <c:v>50740</c:v>
                </c:pt>
                <c:pt idx="180">
                  <c:v>50771</c:v>
                </c:pt>
                <c:pt idx="181">
                  <c:v>50802</c:v>
                </c:pt>
                <c:pt idx="182">
                  <c:v>50830</c:v>
                </c:pt>
                <c:pt idx="183">
                  <c:v>50861</c:v>
                </c:pt>
                <c:pt idx="184">
                  <c:v>50891</c:v>
                </c:pt>
                <c:pt idx="185">
                  <c:v>50922</c:v>
                </c:pt>
                <c:pt idx="186">
                  <c:v>50952</c:v>
                </c:pt>
                <c:pt idx="187">
                  <c:v>50983</c:v>
                </c:pt>
                <c:pt idx="188">
                  <c:v>51014</c:v>
                </c:pt>
                <c:pt idx="189">
                  <c:v>51044</c:v>
                </c:pt>
                <c:pt idx="190">
                  <c:v>51075</c:v>
                </c:pt>
                <c:pt idx="191">
                  <c:v>51105</c:v>
                </c:pt>
                <c:pt idx="192">
                  <c:v>51136</c:v>
                </c:pt>
                <c:pt idx="193">
                  <c:v>51167</c:v>
                </c:pt>
                <c:pt idx="194">
                  <c:v>51196</c:v>
                </c:pt>
                <c:pt idx="195">
                  <c:v>51227</c:v>
                </c:pt>
                <c:pt idx="196">
                  <c:v>51257</c:v>
                </c:pt>
                <c:pt idx="197">
                  <c:v>51288</c:v>
                </c:pt>
                <c:pt idx="198">
                  <c:v>51318</c:v>
                </c:pt>
                <c:pt idx="199">
                  <c:v>51349</c:v>
                </c:pt>
                <c:pt idx="200">
                  <c:v>51380</c:v>
                </c:pt>
                <c:pt idx="201">
                  <c:v>51410</c:v>
                </c:pt>
                <c:pt idx="202">
                  <c:v>51441</c:v>
                </c:pt>
                <c:pt idx="203">
                  <c:v>51471</c:v>
                </c:pt>
                <c:pt idx="204">
                  <c:v>51502</c:v>
                </c:pt>
                <c:pt idx="205">
                  <c:v>51533</c:v>
                </c:pt>
                <c:pt idx="206">
                  <c:v>51561</c:v>
                </c:pt>
                <c:pt idx="207">
                  <c:v>51592</c:v>
                </c:pt>
                <c:pt idx="208">
                  <c:v>51622</c:v>
                </c:pt>
                <c:pt idx="209">
                  <c:v>51653</c:v>
                </c:pt>
                <c:pt idx="210">
                  <c:v>51683</c:v>
                </c:pt>
                <c:pt idx="211">
                  <c:v>51714</c:v>
                </c:pt>
                <c:pt idx="212">
                  <c:v>51745</c:v>
                </c:pt>
                <c:pt idx="213">
                  <c:v>51775</c:v>
                </c:pt>
                <c:pt idx="214">
                  <c:v>51806</c:v>
                </c:pt>
                <c:pt idx="215">
                  <c:v>51836</c:v>
                </c:pt>
                <c:pt idx="216">
                  <c:v>51867</c:v>
                </c:pt>
                <c:pt idx="217">
                  <c:v>51898</c:v>
                </c:pt>
                <c:pt idx="218">
                  <c:v>51926</c:v>
                </c:pt>
                <c:pt idx="219">
                  <c:v>51957</c:v>
                </c:pt>
                <c:pt idx="220">
                  <c:v>51987</c:v>
                </c:pt>
                <c:pt idx="221">
                  <c:v>52018</c:v>
                </c:pt>
                <c:pt idx="222">
                  <c:v>52048</c:v>
                </c:pt>
                <c:pt idx="223">
                  <c:v>52079</c:v>
                </c:pt>
                <c:pt idx="224">
                  <c:v>52110</c:v>
                </c:pt>
                <c:pt idx="225">
                  <c:v>52140</c:v>
                </c:pt>
                <c:pt idx="226">
                  <c:v>52171</c:v>
                </c:pt>
                <c:pt idx="227">
                  <c:v>52201</c:v>
                </c:pt>
                <c:pt idx="228">
                  <c:v>52232</c:v>
                </c:pt>
                <c:pt idx="229">
                  <c:v>52263</c:v>
                </c:pt>
                <c:pt idx="230">
                  <c:v>52291</c:v>
                </c:pt>
                <c:pt idx="231">
                  <c:v>52322</c:v>
                </c:pt>
                <c:pt idx="232">
                  <c:v>52352</c:v>
                </c:pt>
                <c:pt idx="233">
                  <c:v>52383</c:v>
                </c:pt>
                <c:pt idx="234">
                  <c:v>52413</c:v>
                </c:pt>
                <c:pt idx="235">
                  <c:v>52444</c:v>
                </c:pt>
                <c:pt idx="236">
                  <c:v>52475</c:v>
                </c:pt>
                <c:pt idx="237">
                  <c:v>52505</c:v>
                </c:pt>
                <c:pt idx="238">
                  <c:v>52536</c:v>
                </c:pt>
                <c:pt idx="239">
                  <c:v>52566</c:v>
                </c:pt>
                <c:pt idx="240">
                  <c:v>52597</c:v>
                </c:pt>
                <c:pt idx="241">
                  <c:v>52628</c:v>
                </c:pt>
                <c:pt idx="242">
                  <c:v>52657</c:v>
                </c:pt>
                <c:pt idx="243">
                  <c:v>52688</c:v>
                </c:pt>
                <c:pt idx="244">
                  <c:v>52718</c:v>
                </c:pt>
                <c:pt idx="245">
                  <c:v>52749</c:v>
                </c:pt>
                <c:pt idx="246">
                  <c:v>52779</c:v>
                </c:pt>
                <c:pt idx="247">
                  <c:v>52810</c:v>
                </c:pt>
                <c:pt idx="248">
                  <c:v>52841</c:v>
                </c:pt>
                <c:pt idx="249">
                  <c:v>52871</c:v>
                </c:pt>
                <c:pt idx="250">
                  <c:v>52902</c:v>
                </c:pt>
                <c:pt idx="251">
                  <c:v>52932</c:v>
                </c:pt>
                <c:pt idx="252">
                  <c:v>52963</c:v>
                </c:pt>
                <c:pt idx="253">
                  <c:v>52994</c:v>
                </c:pt>
                <c:pt idx="254">
                  <c:v>53022</c:v>
                </c:pt>
                <c:pt idx="255">
                  <c:v>53053</c:v>
                </c:pt>
                <c:pt idx="256">
                  <c:v>53083</c:v>
                </c:pt>
                <c:pt idx="257">
                  <c:v>53114</c:v>
                </c:pt>
                <c:pt idx="258">
                  <c:v>53144</c:v>
                </c:pt>
                <c:pt idx="259">
                  <c:v>53175</c:v>
                </c:pt>
                <c:pt idx="260">
                  <c:v>53206</c:v>
                </c:pt>
                <c:pt idx="261">
                  <c:v>53236</c:v>
                </c:pt>
                <c:pt idx="262">
                  <c:v>53267</c:v>
                </c:pt>
                <c:pt idx="263">
                  <c:v>53297</c:v>
                </c:pt>
                <c:pt idx="264">
                  <c:v>53328</c:v>
                </c:pt>
                <c:pt idx="265">
                  <c:v>53359</c:v>
                </c:pt>
                <c:pt idx="266">
                  <c:v>53387</c:v>
                </c:pt>
                <c:pt idx="267">
                  <c:v>53418</c:v>
                </c:pt>
                <c:pt idx="268">
                  <c:v>53448</c:v>
                </c:pt>
                <c:pt idx="269">
                  <c:v>53479</c:v>
                </c:pt>
                <c:pt idx="270">
                  <c:v>53509</c:v>
                </c:pt>
                <c:pt idx="271">
                  <c:v>53540</c:v>
                </c:pt>
                <c:pt idx="272">
                  <c:v>53571</c:v>
                </c:pt>
                <c:pt idx="273">
                  <c:v>53601</c:v>
                </c:pt>
                <c:pt idx="274">
                  <c:v>53632</c:v>
                </c:pt>
                <c:pt idx="275">
                  <c:v>53662</c:v>
                </c:pt>
                <c:pt idx="276">
                  <c:v>53693</c:v>
                </c:pt>
                <c:pt idx="277">
                  <c:v>53724</c:v>
                </c:pt>
                <c:pt idx="278">
                  <c:v>53752</c:v>
                </c:pt>
                <c:pt idx="279">
                  <c:v>53783</c:v>
                </c:pt>
                <c:pt idx="280">
                  <c:v>53813</c:v>
                </c:pt>
                <c:pt idx="281">
                  <c:v>53844</c:v>
                </c:pt>
                <c:pt idx="282">
                  <c:v>53874</c:v>
                </c:pt>
                <c:pt idx="283">
                  <c:v>53905</c:v>
                </c:pt>
                <c:pt idx="284">
                  <c:v>53936</c:v>
                </c:pt>
                <c:pt idx="285">
                  <c:v>53966</c:v>
                </c:pt>
                <c:pt idx="286">
                  <c:v>53997</c:v>
                </c:pt>
                <c:pt idx="287">
                  <c:v>54027</c:v>
                </c:pt>
                <c:pt idx="288">
                  <c:v>54058</c:v>
                </c:pt>
                <c:pt idx="289">
                  <c:v>54089</c:v>
                </c:pt>
                <c:pt idx="290">
                  <c:v>54118</c:v>
                </c:pt>
                <c:pt idx="291">
                  <c:v>54149</c:v>
                </c:pt>
                <c:pt idx="292">
                  <c:v>54179</c:v>
                </c:pt>
                <c:pt idx="293">
                  <c:v>54210</c:v>
                </c:pt>
                <c:pt idx="294">
                  <c:v>54240</c:v>
                </c:pt>
                <c:pt idx="295">
                  <c:v>54271</c:v>
                </c:pt>
                <c:pt idx="296">
                  <c:v>54302</c:v>
                </c:pt>
                <c:pt idx="297">
                  <c:v>54332</c:v>
                </c:pt>
                <c:pt idx="298">
                  <c:v>54363</c:v>
                </c:pt>
                <c:pt idx="299">
                  <c:v>54393</c:v>
                </c:pt>
                <c:pt idx="300">
                  <c:v>54424</c:v>
                </c:pt>
                <c:pt idx="301">
                  <c:v>54455</c:v>
                </c:pt>
                <c:pt idx="302">
                  <c:v>54483</c:v>
                </c:pt>
                <c:pt idx="303">
                  <c:v>54514</c:v>
                </c:pt>
                <c:pt idx="304">
                  <c:v>54544</c:v>
                </c:pt>
                <c:pt idx="305">
                  <c:v>54575</c:v>
                </c:pt>
                <c:pt idx="306">
                  <c:v>54605</c:v>
                </c:pt>
                <c:pt idx="307">
                  <c:v>54636</c:v>
                </c:pt>
                <c:pt idx="308">
                  <c:v>54667</c:v>
                </c:pt>
                <c:pt idx="309">
                  <c:v>54697</c:v>
                </c:pt>
                <c:pt idx="310">
                  <c:v>54728</c:v>
                </c:pt>
                <c:pt idx="311">
                  <c:v>54758</c:v>
                </c:pt>
                <c:pt idx="312">
                  <c:v>54789</c:v>
                </c:pt>
                <c:pt idx="313">
                  <c:v>54820</c:v>
                </c:pt>
                <c:pt idx="314">
                  <c:v>54848</c:v>
                </c:pt>
                <c:pt idx="315">
                  <c:v>54879</c:v>
                </c:pt>
                <c:pt idx="316">
                  <c:v>54909</c:v>
                </c:pt>
                <c:pt idx="317">
                  <c:v>54940</c:v>
                </c:pt>
                <c:pt idx="318">
                  <c:v>54970</c:v>
                </c:pt>
                <c:pt idx="319">
                  <c:v>55001</c:v>
                </c:pt>
                <c:pt idx="320">
                  <c:v>55032</c:v>
                </c:pt>
                <c:pt idx="321">
                  <c:v>55062</c:v>
                </c:pt>
                <c:pt idx="322">
                  <c:v>55093</c:v>
                </c:pt>
                <c:pt idx="323">
                  <c:v>55123</c:v>
                </c:pt>
                <c:pt idx="324">
                  <c:v>55154</c:v>
                </c:pt>
                <c:pt idx="325">
                  <c:v>55185</c:v>
                </c:pt>
                <c:pt idx="326">
                  <c:v>55213</c:v>
                </c:pt>
                <c:pt idx="327">
                  <c:v>55244</c:v>
                </c:pt>
                <c:pt idx="328">
                  <c:v>55274</c:v>
                </c:pt>
                <c:pt idx="329">
                  <c:v>55305</c:v>
                </c:pt>
                <c:pt idx="330">
                  <c:v>55335</c:v>
                </c:pt>
                <c:pt idx="331">
                  <c:v>55366</c:v>
                </c:pt>
                <c:pt idx="332">
                  <c:v>55397</c:v>
                </c:pt>
                <c:pt idx="333">
                  <c:v>55427</c:v>
                </c:pt>
                <c:pt idx="334">
                  <c:v>55458</c:v>
                </c:pt>
                <c:pt idx="335">
                  <c:v>55488</c:v>
                </c:pt>
                <c:pt idx="336">
                  <c:v>55519</c:v>
                </c:pt>
                <c:pt idx="337">
                  <c:v>55550</c:v>
                </c:pt>
                <c:pt idx="338">
                  <c:v>55579</c:v>
                </c:pt>
                <c:pt idx="339">
                  <c:v>55610</c:v>
                </c:pt>
                <c:pt idx="340">
                  <c:v>55640</c:v>
                </c:pt>
                <c:pt idx="341">
                  <c:v>55671</c:v>
                </c:pt>
                <c:pt idx="342">
                  <c:v>55701</c:v>
                </c:pt>
                <c:pt idx="343">
                  <c:v>55732</c:v>
                </c:pt>
                <c:pt idx="344">
                  <c:v>55763</c:v>
                </c:pt>
                <c:pt idx="345">
                  <c:v>55793</c:v>
                </c:pt>
                <c:pt idx="346">
                  <c:v>55824</c:v>
                </c:pt>
                <c:pt idx="347">
                  <c:v>55854</c:v>
                </c:pt>
                <c:pt idx="348">
                  <c:v>55885</c:v>
                </c:pt>
                <c:pt idx="349">
                  <c:v>55916</c:v>
                </c:pt>
                <c:pt idx="350">
                  <c:v>55944</c:v>
                </c:pt>
                <c:pt idx="351">
                  <c:v>55975</c:v>
                </c:pt>
                <c:pt idx="352">
                  <c:v>56005</c:v>
                </c:pt>
                <c:pt idx="353">
                  <c:v>56036</c:v>
                </c:pt>
                <c:pt idx="354">
                  <c:v>56066</c:v>
                </c:pt>
                <c:pt idx="355">
                  <c:v>56097</c:v>
                </c:pt>
                <c:pt idx="356">
                  <c:v>56128</c:v>
                </c:pt>
                <c:pt idx="357">
                  <c:v>56158</c:v>
                </c:pt>
                <c:pt idx="358">
                  <c:v>56189</c:v>
                </c:pt>
                <c:pt idx="359">
                  <c:v>56219</c:v>
                </c:pt>
              </c:numCache>
            </c:numRef>
          </c:cat>
          <c:val>
            <c:numRef>
              <c:f>'zmniejszanie rat'!$F$10:$F$369</c:f>
              <c:numCache>
                <c:formatCode>#\ ##0.00\ "zł"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A-B64C-965E-2E558FCC4014}"/>
            </c:ext>
          </c:extLst>
        </c:ser>
        <c:ser>
          <c:idx val="3"/>
          <c:order val="1"/>
          <c:tx>
            <c:v>kapitał</c:v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'zmniejszanie rat'!$B$10:$B$369</c:f>
              <c:numCache>
                <c:formatCode>m/d/yy</c:formatCode>
                <c:ptCount val="360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  <c:pt idx="17">
                  <c:v>45809</c:v>
                </c:pt>
                <c:pt idx="18">
                  <c:v>45839</c:v>
                </c:pt>
                <c:pt idx="19">
                  <c:v>45870</c:v>
                </c:pt>
                <c:pt idx="20">
                  <c:v>45901</c:v>
                </c:pt>
                <c:pt idx="21">
                  <c:v>45931</c:v>
                </c:pt>
                <c:pt idx="22">
                  <c:v>45962</c:v>
                </c:pt>
                <c:pt idx="23">
                  <c:v>45992</c:v>
                </c:pt>
                <c:pt idx="24">
                  <c:v>46023</c:v>
                </c:pt>
                <c:pt idx="25">
                  <c:v>46054</c:v>
                </c:pt>
                <c:pt idx="26">
                  <c:v>46082</c:v>
                </c:pt>
                <c:pt idx="27">
                  <c:v>46113</c:v>
                </c:pt>
                <c:pt idx="28">
                  <c:v>46143</c:v>
                </c:pt>
                <c:pt idx="29">
                  <c:v>46174</c:v>
                </c:pt>
                <c:pt idx="30">
                  <c:v>46204</c:v>
                </c:pt>
                <c:pt idx="31">
                  <c:v>46235</c:v>
                </c:pt>
                <c:pt idx="32">
                  <c:v>46266</c:v>
                </c:pt>
                <c:pt idx="33">
                  <c:v>46296</c:v>
                </c:pt>
                <c:pt idx="34">
                  <c:v>46327</c:v>
                </c:pt>
                <c:pt idx="35">
                  <c:v>46357</c:v>
                </c:pt>
                <c:pt idx="36">
                  <c:v>46388</c:v>
                </c:pt>
                <c:pt idx="37">
                  <c:v>46419</c:v>
                </c:pt>
                <c:pt idx="38">
                  <c:v>46447</c:v>
                </c:pt>
                <c:pt idx="39">
                  <c:v>46478</c:v>
                </c:pt>
                <c:pt idx="40">
                  <c:v>46508</c:v>
                </c:pt>
                <c:pt idx="41">
                  <c:v>46539</c:v>
                </c:pt>
                <c:pt idx="42">
                  <c:v>46569</c:v>
                </c:pt>
                <c:pt idx="43">
                  <c:v>46600</c:v>
                </c:pt>
                <c:pt idx="44">
                  <c:v>46631</c:v>
                </c:pt>
                <c:pt idx="45">
                  <c:v>46661</c:v>
                </c:pt>
                <c:pt idx="46">
                  <c:v>46692</c:v>
                </c:pt>
                <c:pt idx="47">
                  <c:v>46722</c:v>
                </c:pt>
                <c:pt idx="48">
                  <c:v>46753</c:v>
                </c:pt>
                <c:pt idx="49">
                  <c:v>46784</c:v>
                </c:pt>
                <c:pt idx="50">
                  <c:v>46813</c:v>
                </c:pt>
                <c:pt idx="51">
                  <c:v>46844</c:v>
                </c:pt>
                <c:pt idx="52">
                  <c:v>46874</c:v>
                </c:pt>
                <c:pt idx="53">
                  <c:v>46905</c:v>
                </c:pt>
                <c:pt idx="54">
                  <c:v>46935</c:v>
                </c:pt>
                <c:pt idx="55">
                  <c:v>46966</c:v>
                </c:pt>
                <c:pt idx="56">
                  <c:v>46997</c:v>
                </c:pt>
                <c:pt idx="57">
                  <c:v>47027</c:v>
                </c:pt>
                <c:pt idx="58">
                  <c:v>47058</c:v>
                </c:pt>
                <c:pt idx="59">
                  <c:v>47088</c:v>
                </c:pt>
                <c:pt idx="60">
                  <c:v>47119</c:v>
                </c:pt>
                <c:pt idx="61">
                  <c:v>47150</c:v>
                </c:pt>
                <c:pt idx="62">
                  <c:v>47178</c:v>
                </c:pt>
                <c:pt idx="63">
                  <c:v>47209</c:v>
                </c:pt>
                <c:pt idx="64">
                  <c:v>47239</c:v>
                </c:pt>
                <c:pt idx="65">
                  <c:v>47270</c:v>
                </c:pt>
                <c:pt idx="66">
                  <c:v>47300</c:v>
                </c:pt>
                <c:pt idx="67">
                  <c:v>47331</c:v>
                </c:pt>
                <c:pt idx="68">
                  <c:v>47362</c:v>
                </c:pt>
                <c:pt idx="69">
                  <c:v>47392</c:v>
                </c:pt>
                <c:pt idx="70">
                  <c:v>47423</c:v>
                </c:pt>
                <c:pt idx="71">
                  <c:v>47453</c:v>
                </c:pt>
                <c:pt idx="72">
                  <c:v>47484</c:v>
                </c:pt>
                <c:pt idx="73">
                  <c:v>47515</c:v>
                </c:pt>
                <c:pt idx="74">
                  <c:v>47543</c:v>
                </c:pt>
                <c:pt idx="75">
                  <c:v>47574</c:v>
                </c:pt>
                <c:pt idx="76">
                  <c:v>47604</c:v>
                </c:pt>
                <c:pt idx="77">
                  <c:v>47635</c:v>
                </c:pt>
                <c:pt idx="78">
                  <c:v>47665</c:v>
                </c:pt>
                <c:pt idx="79">
                  <c:v>47696</c:v>
                </c:pt>
                <c:pt idx="80">
                  <c:v>47727</c:v>
                </c:pt>
                <c:pt idx="81">
                  <c:v>47757</c:v>
                </c:pt>
                <c:pt idx="82">
                  <c:v>47788</c:v>
                </c:pt>
                <c:pt idx="83">
                  <c:v>47818</c:v>
                </c:pt>
                <c:pt idx="84">
                  <c:v>47849</c:v>
                </c:pt>
                <c:pt idx="85">
                  <c:v>47880</c:v>
                </c:pt>
                <c:pt idx="86">
                  <c:v>47908</c:v>
                </c:pt>
                <c:pt idx="87">
                  <c:v>47939</c:v>
                </c:pt>
                <c:pt idx="88">
                  <c:v>47969</c:v>
                </c:pt>
                <c:pt idx="89">
                  <c:v>48000</c:v>
                </c:pt>
                <c:pt idx="90">
                  <c:v>48030</c:v>
                </c:pt>
                <c:pt idx="91">
                  <c:v>48061</c:v>
                </c:pt>
                <c:pt idx="92">
                  <c:v>48092</c:v>
                </c:pt>
                <c:pt idx="93">
                  <c:v>48122</c:v>
                </c:pt>
                <c:pt idx="94">
                  <c:v>48153</c:v>
                </c:pt>
                <c:pt idx="95">
                  <c:v>48183</c:v>
                </c:pt>
                <c:pt idx="96">
                  <c:v>48214</c:v>
                </c:pt>
                <c:pt idx="97">
                  <c:v>48245</c:v>
                </c:pt>
                <c:pt idx="98">
                  <c:v>48274</c:v>
                </c:pt>
                <c:pt idx="99">
                  <c:v>48305</c:v>
                </c:pt>
                <c:pt idx="100">
                  <c:v>48335</c:v>
                </c:pt>
                <c:pt idx="101">
                  <c:v>48366</c:v>
                </c:pt>
                <c:pt idx="102">
                  <c:v>48396</c:v>
                </c:pt>
                <c:pt idx="103">
                  <c:v>48427</c:v>
                </c:pt>
                <c:pt idx="104">
                  <c:v>48458</c:v>
                </c:pt>
                <c:pt idx="105">
                  <c:v>48488</c:v>
                </c:pt>
                <c:pt idx="106">
                  <c:v>48519</c:v>
                </c:pt>
                <c:pt idx="107">
                  <c:v>48549</c:v>
                </c:pt>
                <c:pt idx="108">
                  <c:v>48580</c:v>
                </c:pt>
                <c:pt idx="109">
                  <c:v>48611</c:v>
                </c:pt>
                <c:pt idx="110">
                  <c:v>48639</c:v>
                </c:pt>
                <c:pt idx="111">
                  <c:v>48670</c:v>
                </c:pt>
                <c:pt idx="112">
                  <c:v>48700</c:v>
                </c:pt>
                <c:pt idx="113">
                  <c:v>48731</c:v>
                </c:pt>
                <c:pt idx="114">
                  <c:v>48761</c:v>
                </c:pt>
                <c:pt idx="115">
                  <c:v>48792</c:v>
                </c:pt>
                <c:pt idx="116">
                  <c:v>48823</c:v>
                </c:pt>
                <c:pt idx="117">
                  <c:v>48853</c:v>
                </c:pt>
                <c:pt idx="118">
                  <c:v>48884</c:v>
                </c:pt>
                <c:pt idx="119">
                  <c:v>48914</c:v>
                </c:pt>
                <c:pt idx="120">
                  <c:v>48945</c:v>
                </c:pt>
                <c:pt idx="121">
                  <c:v>48976</c:v>
                </c:pt>
                <c:pt idx="122">
                  <c:v>49004</c:v>
                </c:pt>
                <c:pt idx="123">
                  <c:v>49035</c:v>
                </c:pt>
                <c:pt idx="124">
                  <c:v>49065</c:v>
                </c:pt>
                <c:pt idx="125">
                  <c:v>49096</c:v>
                </c:pt>
                <c:pt idx="126">
                  <c:v>49126</c:v>
                </c:pt>
                <c:pt idx="127">
                  <c:v>49157</c:v>
                </c:pt>
                <c:pt idx="128">
                  <c:v>49188</c:v>
                </c:pt>
                <c:pt idx="129">
                  <c:v>49218</c:v>
                </c:pt>
                <c:pt idx="130">
                  <c:v>49249</c:v>
                </c:pt>
                <c:pt idx="131">
                  <c:v>49279</c:v>
                </c:pt>
                <c:pt idx="132">
                  <c:v>49310</c:v>
                </c:pt>
                <c:pt idx="133">
                  <c:v>49341</c:v>
                </c:pt>
                <c:pt idx="134">
                  <c:v>49369</c:v>
                </c:pt>
                <c:pt idx="135">
                  <c:v>49400</c:v>
                </c:pt>
                <c:pt idx="136">
                  <c:v>49430</c:v>
                </c:pt>
                <c:pt idx="137">
                  <c:v>49461</c:v>
                </c:pt>
                <c:pt idx="138">
                  <c:v>49491</c:v>
                </c:pt>
                <c:pt idx="139">
                  <c:v>49522</c:v>
                </c:pt>
                <c:pt idx="140">
                  <c:v>49553</c:v>
                </c:pt>
                <c:pt idx="141">
                  <c:v>49583</c:v>
                </c:pt>
                <c:pt idx="142">
                  <c:v>49614</c:v>
                </c:pt>
                <c:pt idx="143">
                  <c:v>49644</c:v>
                </c:pt>
                <c:pt idx="144">
                  <c:v>49675</c:v>
                </c:pt>
                <c:pt idx="145">
                  <c:v>49706</c:v>
                </c:pt>
                <c:pt idx="146">
                  <c:v>49735</c:v>
                </c:pt>
                <c:pt idx="147">
                  <c:v>49766</c:v>
                </c:pt>
                <c:pt idx="148">
                  <c:v>49796</c:v>
                </c:pt>
                <c:pt idx="149">
                  <c:v>49827</c:v>
                </c:pt>
                <c:pt idx="150">
                  <c:v>49857</c:v>
                </c:pt>
                <c:pt idx="151">
                  <c:v>49888</c:v>
                </c:pt>
                <c:pt idx="152">
                  <c:v>49919</c:v>
                </c:pt>
                <c:pt idx="153">
                  <c:v>49949</c:v>
                </c:pt>
                <c:pt idx="154">
                  <c:v>49980</c:v>
                </c:pt>
                <c:pt idx="155">
                  <c:v>50010</c:v>
                </c:pt>
                <c:pt idx="156">
                  <c:v>50041</c:v>
                </c:pt>
                <c:pt idx="157">
                  <c:v>50072</c:v>
                </c:pt>
                <c:pt idx="158">
                  <c:v>50100</c:v>
                </c:pt>
                <c:pt idx="159">
                  <c:v>50131</c:v>
                </c:pt>
                <c:pt idx="160">
                  <c:v>50161</c:v>
                </c:pt>
                <c:pt idx="161">
                  <c:v>50192</c:v>
                </c:pt>
                <c:pt idx="162">
                  <c:v>50222</c:v>
                </c:pt>
                <c:pt idx="163">
                  <c:v>50253</c:v>
                </c:pt>
                <c:pt idx="164">
                  <c:v>50284</c:v>
                </c:pt>
                <c:pt idx="165">
                  <c:v>50314</c:v>
                </c:pt>
                <c:pt idx="166">
                  <c:v>50345</c:v>
                </c:pt>
                <c:pt idx="167">
                  <c:v>50375</c:v>
                </c:pt>
                <c:pt idx="168">
                  <c:v>50406</c:v>
                </c:pt>
                <c:pt idx="169">
                  <c:v>50437</c:v>
                </c:pt>
                <c:pt idx="170">
                  <c:v>50465</c:v>
                </c:pt>
                <c:pt idx="171">
                  <c:v>50496</c:v>
                </c:pt>
                <c:pt idx="172">
                  <c:v>50526</c:v>
                </c:pt>
                <c:pt idx="173">
                  <c:v>50557</c:v>
                </c:pt>
                <c:pt idx="174">
                  <c:v>50587</c:v>
                </c:pt>
                <c:pt idx="175">
                  <c:v>50618</c:v>
                </c:pt>
                <c:pt idx="176">
                  <c:v>50649</c:v>
                </c:pt>
                <c:pt idx="177">
                  <c:v>50679</c:v>
                </c:pt>
                <c:pt idx="178">
                  <c:v>50710</c:v>
                </c:pt>
                <c:pt idx="179">
                  <c:v>50740</c:v>
                </c:pt>
                <c:pt idx="180">
                  <c:v>50771</c:v>
                </c:pt>
                <c:pt idx="181">
                  <c:v>50802</c:v>
                </c:pt>
                <c:pt idx="182">
                  <c:v>50830</c:v>
                </c:pt>
                <c:pt idx="183">
                  <c:v>50861</c:v>
                </c:pt>
                <c:pt idx="184">
                  <c:v>50891</c:v>
                </c:pt>
                <c:pt idx="185">
                  <c:v>50922</c:v>
                </c:pt>
                <c:pt idx="186">
                  <c:v>50952</c:v>
                </c:pt>
                <c:pt idx="187">
                  <c:v>50983</c:v>
                </c:pt>
                <c:pt idx="188">
                  <c:v>51014</c:v>
                </c:pt>
                <c:pt idx="189">
                  <c:v>51044</c:v>
                </c:pt>
                <c:pt idx="190">
                  <c:v>51075</c:v>
                </c:pt>
                <c:pt idx="191">
                  <c:v>51105</c:v>
                </c:pt>
                <c:pt idx="192">
                  <c:v>51136</c:v>
                </c:pt>
                <c:pt idx="193">
                  <c:v>51167</c:v>
                </c:pt>
                <c:pt idx="194">
                  <c:v>51196</c:v>
                </c:pt>
                <c:pt idx="195">
                  <c:v>51227</c:v>
                </c:pt>
                <c:pt idx="196">
                  <c:v>51257</c:v>
                </c:pt>
                <c:pt idx="197">
                  <c:v>51288</c:v>
                </c:pt>
                <c:pt idx="198">
                  <c:v>51318</c:v>
                </c:pt>
                <c:pt idx="199">
                  <c:v>51349</c:v>
                </c:pt>
                <c:pt idx="200">
                  <c:v>51380</c:v>
                </c:pt>
                <c:pt idx="201">
                  <c:v>51410</c:v>
                </c:pt>
                <c:pt idx="202">
                  <c:v>51441</c:v>
                </c:pt>
                <c:pt idx="203">
                  <c:v>51471</c:v>
                </c:pt>
                <c:pt idx="204">
                  <c:v>51502</c:v>
                </c:pt>
                <c:pt idx="205">
                  <c:v>51533</c:v>
                </c:pt>
                <c:pt idx="206">
                  <c:v>51561</c:v>
                </c:pt>
                <c:pt idx="207">
                  <c:v>51592</c:v>
                </c:pt>
                <c:pt idx="208">
                  <c:v>51622</c:v>
                </c:pt>
                <c:pt idx="209">
                  <c:v>51653</c:v>
                </c:pt>
                <c:pt idx="210">
                  <c:v>51683</c:v>
                </c:pt>
                <c:pt idx="211">
                  <c:v>51714</c:v>
                </c:pt>
                <c:pt idx="212">
                  <c:v>51745</c:v>
                </c:pt>
                <c:pt idx="213">
                  <c:v>51775</c:v>
                </c:pt>
                <c:pt idx="214">
                  <c:v>51806</c:v>
                </c:pt>
                <c:pt idx="215">
                  <c:v>51836</c:v>
                </c:pt>
                <c:pt idx="216">
                  <c:v>51867</c:v>
                </c:pt>
                <c:pt idx="217">
                  <c:v>51898</c:v>
                </c:pt>
                <c:pt idx="218">
                  <c:v>51926</c:v>
                </c:pt>
                <c:pt idx="219">
                  <c:v>51957</c:v>
                </c:pt>
                <c:pt idx="220">
                  <c:v>51987</c:v>
                </c:pt>
                <c:pt idx="221">
                  <c:v>52018</c:v>
                </c:pt>
                <c:pt idx="222">
                  <c:v>52048</c:v>
                </c:pt>
                <c:pt idx="223">
                  <c:v>52079</c:v>
                </c:pt>
                <c:pt idx="224">
                  <c:v>52110</c:v>
                </c:pt>
                <c:pt idx="225">
                  <c:v>52140</c:v>
                </c:pt>
                <c:pt idx="226">
                  <c:v>52171</c:v>
                </c:pt>
                <c:pt idx="227">
                  <c:v>52201</c:v>
                </c:pt>
                <c:pt idx="228">
                  <c:v>52232</c:v>
                </c:pt>
                <c:pt idx="229">
                  <c:v>52263</c:v>
                </c:pt>
                <c:pt idx="230">
                  <c:v>52291</c:v>
                </c:pt>
                <c:pt idx="231">
                  <c:v>52322</c:v>
                </c:pt>
                <c:pt idx="232">
                  <c:v>52352</c:v>
                </c:pt>
                <c:pt idx="233">
                  <c:v>52383</c:v>
                </c:pt>
                <c:pt idx="234">
                  <c:v>52413</c:v>
                </c:pt>
                <c:pt idx="235">
                  <c:v>52444</c:v>
                </c:pt>
                <c:pt idx="236">
                  <c:v>52475</c:v>
                </c:pt>
                <c:pt idx="237">
                  <c:v>52505</c:v>
                </c:pt>
                <c:pt idx="238">
                  <c:v>52536</c:v>
                </c:pt>
                <c:pt idx="239">
                  <c:v>52566</c:v>
                </c:pt>
                <c:pt idx="240">
                  <c:v>52597</c:v>
                </c:pt>
                <c:pt idx="241">
                  <c:v>52628</c:v>
                </c:pt>
                <c:pt idx="242">
                  <c:v>52657</c:v>
                </c:pt>
                <c:pt idx="243">
                  <c:v>52688</c:v>
                </c:pt>
                <c:pt idx="244">
                  <c:v>52718</c:v>
                </c:pt>
                <c:pt idx="245">
                  <c:v>52749</c:v>
                </c:pt>
                <c:pt idx="246">
                  <c:v>52779</c:v>
                </c:pt>
                <c:pt idx="247">
                  <c:v>52810</c:v>
                </c:pt>
                <c:pt idx="248">
                  <c:v>52841</c:v>
                </c:pt>
                <c:pt idx="249">
                  <c:v>52871</c:v>
                </c:pt>
                <c:pt idx="250">
                  <c:v>52902</c:v>
                </c:pt>
                <c:pt idx="251">
                  <c:v>52932</c:v>
                </c:pt>
                <c:pt idx="252">
                  <c:v>52963</c:v>
                </c:pt>
                <c:pt idx="253">
                  <c:v>52994</c:v>
                </c:pt>
                <c:pt idx="254">
                  <c:v>53022</c:v>
                </c:pt>
                <c:pt idx="255">
                  <c:v>53053</c:v>
                </c:pt>
                <c:pt idx="256">
                  <c:v>53083</c:v>
                </c:pt>
                <c:pt idx="257">
                  <c:v>53114</c:v>
                </c:pt>
                <c:pt idx="258">
                  <c:v>53144</c:v>
                </c:pt>
                <c:pt idx="259">
                  <c:v>53175</c:v>
                </c:pt>
                <c:pt idx="260">
                  <c:v>53206</c:v>
                </c:pt>
                <c:pt idx="261">
                  <c:v>53236</c:v>
                </c:pt>
                <c:pt idx="262">
                  <c:v>53267</c:v>
                </c:pt>
                <c:pt idx="263">
                  <c:v>53297</c:v>
                </c:pt>
                <c:pt idx="264">
                  <c:v>53328</c:v>
                </c:pt>
                <c:pt idx="265">
                  <c:v>53359</c:v>
                </c:pt>
                <c:pt idx="266">
                  <c:v>53387</c:v>
                </c:pt>
                <c:pt idx="267">
                  <c:v>53418</c:v>
                </c:pt>
                <c:pt idx="268">
                  <c:v>53448</c:v>
                </c:pt>
                <c:pt idx="269">
                  <c:v>53479</c:v>
                </c:pt>
                <c:pt idx="270">
                  <c:v>53509</c:v>
                </c:pt>
                <c:pt idx="271">
                  <c:v>53540</c:v>
                </c:pt>
                <c:pt idx="272">
                  <c:v>53571</c:v>
                </c:pt>
                <c:pt idx="273">
                  <c:v>53601</c:v>
                </c:pt>
                <c:pt idx="274">
                  <c:v>53632</c:v>
                </c:pt>
                <c:pt idx="275">
                  <c:v>53662</c:v>
                </c:pt>
                <c:pt idx="276">
                  <c:v>53693</c:v>
                </c:pt>
                <c:pt idx="277">
                  <c:v>53724</c:v>
                </c:pt>
                <c:pt idx="278">
                  <c:v>53752</c:v>
                </c:pt>
                <c:pt idx="279">
                  <c:v>53783</c:v>
                </c:pt>
                <c:pt idx="280">
                  <c:v>53813</c:v>
                </c:pt>
                <c:pt idx="281">
                  <c:v>53844</c:v>
                </c:pt>
                <c:pt idx="282">
                  <c:v>53874</c:v>
                </c:pt>
                <c:pt idx="283">
                  <c:v>53905</c:v>
                </c:pt>
                <c:pt idx="284">
                  <c:v>53936</c:v>
                </c:pt>
                <c:pt idx="285">
                  <c:v>53966</c:v>
                </c:pt>
                <c:pt idx="286">
                  <c:v>53997</c:v>
                </c:pt>
                <c:pt idx="287">
                  <c:v>54027</c:v>
                </c:pt>
                <c:pt idx="288">
                  <c:v>54058</c:v>
                </c:pt>
                <c:pt idx="289">
                  <c:v>54089</c:v>
                </c:pt>
                <c:pt idx="290">
                  <c:v>54118</c:v>
                </c:pt>
                <c:pt idx="291">
                  <c:v>54149</c:v>
                </c:pt>
                <c:pt idx="292">
                  <c:v>54179</c:v>
                </c:pt>
                <c:pt idx="293">
                  <c:v>54210</c:v>
                </c:pt>
                <c:pt idx="294">
                  <c:v>54240</c:v>
                </c:pt>
                <c:pt idx="295">
                  <c:v>54271</c:v>
                </c:pt>
                <c:pt idx="296">
                  <c:v>54302</c:v>
                </c:pt>
                <c:pt idx="297">
                  <c:v>54332</c:v>
                </c:pt>
                <c:pt idx="298">
                  <c:v>54363</c:v>
                </c:pt>
                <c:pt idx="299">
                  <c:v>54393</c:v>
                </c:pt>
                <c:pt idx="300">
                  <c:v>54424</c:v>
                </c:pt>
                <c:pt idx="301">
                  <c:v>54455</c:v>
                </c:pt>
                <c:pt idx="302">
                  <c:v>54483</c:v>
                </c:pt>
                <c:pt idx="303">
                  <c:v>54514</c:v>
                </c:pt>
                <c:pt idx="304">
                  <c:v>54544</c:v>
                </c:pt>
                <c:pt idx="305">
                  <c:v>54575</c:v>
                </c:pt>
                <c:pt idx="306">
                  <c:v>54605</c:v>
                </c:pt>
                <c:pt idx="307">
                  <c:v>54636</c:v>
                </c:pt>
                <c:pt idx="308">
                  <c:v>54667</c:v>
                </c:pt>
                <c:pt idx="309">
                  <c:v>54697</c:v>
                </c:pt>
                <c:pt idx="310">
                  <c:v>54728</c:v>
                </c:pt>
                <c:pt idx="311">
                  <c:v>54758</c:v>
                </c:pt>
                <c:pt idx="312">
                  <c:v>54789</c:v>
                </c:pt>
                <c:pt idx="313">
                  <c:v>54820</c:v>
                </c:pt>
                <c:pt idx="314">
                  <c:v>54848</c:v>
                </c:pt>
                <c:pt idx="315">
                  <c:v>54879</c:v>
                </c:pt>
                <c:pt idx="316">
                  <c:v>54909</c:v>
                </c:pt>
                <c:pt idx="317">
                  <c:v>54940</c:v>
                </c:pt>
                <c:pt idx="318">
                  <c:v>54970</c:v>
                </c:pt>
                <c:pt idx="319">
                  <c:v>55001</c:v>
                </c:pt>
                <c:pt idx="320">
                  <c:v>55032</c:v>
                </c:pt>
                <c:pt idx="321">
                  <c:v>55062</c:v>
                </c:pt>
                <c:pt idx="322">
                  <c:v>55093</c:v>
                </c:pt>
                <c:pt idx="323">
                  <c:v>55123</c:v>
                </c:pt>
                <c:pt idx="324">
                  <c:v>55154</c:v>
                </c:pt>
                <c:pt idx="325">
                  <c:v>55185</c:v>
                </c:pt>
                <c:pt idx="326">
                  <c:v>55213</c:v>
                </c:pt>
                <c:pt idx="327">
                  <c:v>55244</c:v>
                </c:pt>
                <c:pt idx="328">
                  <c:v>55274</c:v>
                </c:pt>
                <c:pt idx="329">
                  <c:v>55305</c:v>
                </c:pt>
                <c:pt idx="330">
                  <c:v>55335</c:v>
                </c:pt>
                <c:pt idx="331">
                  <c:v>55366</c:v>
                </c:pt>
                <c:pt idx="332">
                  <c:v>55397</c:v>
                </c:pt>
                <c:pt idx="333">
                  <c:v>55427</c:v>
                </c:pt>
                <c:pt idx="334">
                  <c:v>55458</c:v>
                </c:pt>
                <c:pt idx="335">
                  <c:v>55488</c:v>
                </c:pt>
                <c:pt idx="336">
                  <c:v>55519</c:v>
                </c:pt>
                <c:pt idx="337">
                  <c:v>55550</c:v>
                </c:pt>
                <c:pt idx="338">
                  <c:v>55579</c:v>
                </c:pt>
                <c:pt idx="339">
                  <c:v>55610</c:v>
                </c:pt>
                <c:pt idx="340">
                  <c:v>55640</c:v>
                </c:pt>
                <c:pt idx="341">
                  <c:v>55671</c:v>
                </c:pt>
                <c:pt idx="342">
                  <c:v>55701</c:v>
                </c:pt>
                <c:pt idx="343">
                  <c:v>55732</c:v>
                </c:pt>
                <c:pt idx="344">
                  <c:v>55763</c:v>
                </c:pt>
                <c:pt idx="345">
                  <c:v>55793</c:v>
                </c:pt>
                <c:pt idx="346">
                  <c:v>55824</c:v>
                </c:pt>
                <c:pt idx="347">
                  <c:v>55854</c:v>
                </c:pt>
                <c:pt idx="348">
                  <c:v>55885</c:v>
                </c:pt>
                <c:pt idx="349">
                  <c:v>55916</c:v>
                </c:pt>
                <c:pt idx="350">
                  <c:v>55944</c:v>
                </c:pt>
                <c:pt idx="351">
                  <c:v>55975</c:v>
                </c:pt>
                <c:pt idx="352">
                  <c:v>56005</c:v>
                </c:pt>
                <c:pt idx="353">
                  <c:v>56036</c:v>
                </c:pt>
                <c:pt idx="354">
                  <c:v>56066</c:v>
                </c:pt>
                <c:pt idx="355">
                  <c:v>56097</c:v>
                </c:pt>
                <c:pt idx="356">
                  <c:v>56128</c:v>
                </c:pt>
                <c:pt idx="357">
                  <c:v>56158</c:v>
                </c:pt>
                <c:pt idx="358">
                  <c:v>56189</c:v>
                </c:pt>
                <c:pt idx="359">
                  <c:v>56219</c:v>
                </c:pt>
              </c:numCache>
            </c:numRef>
          </c:cat>
          <c:val>
            <c:numRef>
              <c:f>'zmniejszanie rat'!$G$10:$G$369</c:f>
              <c:numCache>
                <c:formatCode>#\ ##0.00\ "zł"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AA-B64C-965E-2E558FCC4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2654879"/>
        <c:axId val="652663039"/>
      </c:lineChart>
      <c:dateAx>
        <c:axId val="652654879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52663039"/>
        <c:crosses val="autoZero"/>
        <c:auto val="1"/>
        <c:lblOffset val="100"/>
        <c:baseTimeUnit val="months"/>
      </c:dateAx>
      <c:valAx>
        <c:axId val="65266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zł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52654879"/>
        <c:crosses val="autoZero"/>
        <c:crossBetween val="between"/>
      </c:valAx>
      <c:spPr>
        <a:ln w="9525">
          <a:solidFill>
            <a:schemeClr val="bg2"/>
          </a:solidFill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  <c:extLst/>
  </c:chart>
  <c:spPr>
    <a:ln w="9525">
      <a:solidFill>
        <a:schemeClr val="bg2"/>
      </a:solidFill>
    </a:ln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odsetki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MIX!$B$10:$B$369</c:f>
              <c:numCache>
                <c:formatCode>m/d/yy</c:formatCode>
                <c:ptCount val="360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  <c:pt idx="17">
                  <c:v>45809</c:v>
                </c:pt>
                <c:pt idx="18">
                  <c:v>45839</c:v>
                </c:pt>
                <c:pt idx="19">
                  <c:v>45870</c:v>
                </c:pt>
                <c:pt idx="20">
                  <c:v>45901</c:v>
                </c:pt>
                <c:pt idx="21">
                  <c:v>45931</c:v>
                </c:pt>
                <c:pt idx="22">
                  <c:v>45962</c:v>
                </c:pt>
                <c:pt idx="23">
                  <c:v>45992</c:v>
                </c:pt>
                <c:pt idx="24">
                  <c:v>46023</c:v>
                </c:pt>
                <c:pt idx="25">
                  <c:v>46054</c:v>
                </c:pt>
                <c:pt idx="26">
                  <c:v>46082</c:v>
                </c:pt>
                <c:pt idx="27">
                  <c:v>46113</c:v>
                </c:pt>
                <c:pt idx="28">
                  <c:v>46143</c:v>
                </c:pt>
                <c:pt idx="29">
                  <c:v>46174</c:v>
                </c:pt>
                <c:pt idx="30">
                  <c:v>46204</c:v>
                </c:pt>
                <c:pt idx="31">
                  <c:v>46235</c:v>
                </c:pt>
                <c:pt idx="32">
                  <c:v>46266</c:v>
                </c:pt>
                <c:pt idx="33">
                  <c:v>46296</c:v>
                </c:pt>
                <c:pt idx="34">
                  <c:v>46327</c:v>
                </c:pt>
                <c:pt idx="35">
                  <c:v>46357</c:v>
                </c:pt>
                <c:pt idx="36">
                  <c:v>46388</c:v>
                </c:pt>
                <c:pt idx="37">
                  <c:v>46419</c:v>
                </c:pt>
                <c:pt idx="38">
                  <c:v>46447</c:v>
                </c:pt>
                <c:pt idx="39">
                  <c:v>46478</c:v>
                </c:pt>
                <c:pt idx="40">
                  <c:v>46508</c:v>
                </c:pt>
                <c:pt idx="41">
                  <c:v>46539</c:v>
                </c:pt>
                <c:pt idx="42">
                  <c:v>46569</c:v>
                </c:pt>
                <c:pt idx="43">
                  <c:v>46600</c:v>
                </c:pt>
                <c:pt idx="44">
                  <c:v>46631</c:v>
                </c:pt>
                <c:pt idx="45">
                  <c:v>46661</c:v>
                </c:pt>
                <c:pt idx="46">
                  <c:v>46692</c:v>
                </c:pt>
                <c:pt idx="47">
                  <c:v>46722</c:v>
                </c:pt>
                <c:pt idx="48">
                  <c:v>46753</c:v>
                </c:pt>
                <c:pt idx="49">
                  <c:v>46784</c:v>
                </c:pt>
                <c:pt idx="50">
                  <c:v>46813</c:v>
                </c:pt>
                <c:pt idx="51">
                  <c:v>46844</c:v>
                </c:pt>
                <c:pt idx="52">
                  <c:v>46874</c:v>
                </c:pt>
                <c:pt idx="53">
                  <c:v>46905</c:v>
                </c:pt>
                <c:pt idx="54">
                  <c:v>46935</c:v>
                </c:pt>
                <c:pt idx="55">
                  <c:v>46966</c:v>
                </c:pt>
                <c:pt idx="56">
                  <c:v>46997</c:v>
                </c:pt>
                <c:pt idx="57">
                  <c:v>47027</c:v>
                </c:pt>
                <c:pt idx="58">
                  <c:v>47058</c:v>
                </c:pt>
                <c:pt idx="59">
                  <c:v>47088</c:v>
                </c:pt>
                <c:pt idx="60">
                  <c:v>47119</c:v>
                </c:pt>
                <c:pt idx="61">
                  <c:v>47150</c:v>
                </c:pt>
                <c:pt idx="62">
                  <c:v>47178</c:v>
                </c:pt>
                <c:pt idx="63">
                  <c:v>47209</c:v>
                </c:pt>
                <c:pt idx="64">
                  <c:v>47239</c:v>
                </c:pt>
                <c:pt idx="65">
                  <c:v>47270</c:v>
                </c:pt>
                <c:pt idx="66">
                  <c:v>47300</c:v>
                </c:pt>
                <c:pt idx="67">
                  <c:v>47331</c:v>
                </c:pt>
                <c:pt idx="68">
                  <c:v>47362</c:v>
                </c:pt>
                <c:pt idx="69">
                  <c:v>47392</c:v>
                </c:pt>
                <c:pt idx="70">
                  <c:v>47423</c:v>
                </c:pt>
                <c:pt idx="71">
                  <c:v>47453</c:v>
                </c:pt>
                <c:pt idx="72">
                  <c:v>47484</c:v>
                </c:pt>
                <c:pt idx="73">
                  <c:v>47515</c:v>
                </c:pt>
                <c:pt idx="74">
                  <c:v>47543</c:v>
                </c:pt>
                <c:pt idx="75">
                  <c:v>47574</c:v>
                </c:pt>
                <c:pt idx="76">
                  <c:v>47604</c:v>
                </c:pt>
                <c:pt idx="77">
                  <c:v>47635</c:v>
                </c:pt>
                <c:pt idx="78">
                  <c:v>47665</c:v>
                </c:pt>
                <c:pt idx="79">
                  <c:v>47696</c:v>
                </c:pt>
                <c:pt idx="80">
                  <c:v>47727</c:v>
                </c:pt>
                <c:pt idx="81">
                  <c:v>47757</c:v>
                </c:pt>
                <c:pt idx="82">
                  <c:v>47788</c:v>
                </c:pt>
                <c:pt idx="83">
                  <c:v>47818</c:v>
                </c:pt>
                <c:pt idx="84">
                  <c:v>47849</c:v>
                </c:pt>
                <c:pt idx="85">
                  <c:v>47880</c:v>
                </c:pt>
                <c:pt idx="86">
                  <c:v>47908</c:v>
                </c:pt>
                <c:pt idx="87">
                  <c:v>47939</c:v>
                </c:pt>
                <c:pt idx="88">
                  <c:v>47969</c:v>
                </c:pt>
                <c:pt idx="89">
                  <c:v>48000</c:v>
                </c:pt>
                <c:pt idx="90">
                  <c:v>48030</c:v>
                </c:pt>
                <c:pt idx="91">
                  <c:v>48061</c:v>
                </c:pt>
                <c:pt idx="92">
                  <c:v>48092</c:v>
                </c:pt>
                <c:pt idx="93">
                  <c:v>48122</c:v>
                </c:pt>
                <c:pt idx="94">
                  <c:v>48153</c:v>
                </c:pt>
                <c:pt idx="95">
                  <c:v>48183</c:v>
                </c:pt>
                <c:pt idx="96">
                  <c:v>48214</c:v>
                </c:pt>
                <c:pt idx="97">
                  <c:v>48245</c:v>
                </c:pt>
                <c:pt idx="98">
                  <c:v>48274</c:v>
                </c:pt>
                <c:pt idx="99">
                  <c:v>48305</c:v>
                </c:pt>
                <c:pt idx="100">
                  <c:v>48335</c:v>
                </c:pt>
                <c:pt idx="101">
                  <c:v>48366</c:v>
                </c:pt>
                <c:pt idx="102">
                  <c:v>48396</c:v>
                </c:pt>
                <c:pt idx="103">
                  <c:v>48427</c:v>
                </c:pt>
                <c:pt idx="104">
                  <c:v>48458</c:v>
                </c:pt>
                <c:pt idx="105">
                  <c:v>48488</c:v>
                </c:pt>
                <c:pt idx="106">
                  <c:v>48519</c:v>
                </c:pt>
                <c:pt idx="107">
                  <c:v>48549</c:v>
                </c:pt>
                <c:pt idx="108">
                  <c:v>48580</c:v>
                </c:pt>
                <c:pt idx="109">
                  <c:v>48611</c:v>
                </c:pt>
                <c:pt idx="110">
                  <c:v>48639</c:v>
                </c:pt>
                <c:pt idx="111">
                  <c:v>48670</c:v>
                </c:pt>
                <c:pt idx="112">
                  <c:v>48700</c:v>
                </c:pt>
                <c:pt idx="113">
                  <c:v>48731</c:v>
                </c:pt>
                <c:pt idx="114">
                  <c:v>48761</c:v>
                </c:pt>
                <c:pt idx="115">
                  <c:v>48792</c:v>
                </c:pt>
                <c:pt idx="116">
                  <c:v>48823</c:v>
                </c:pt>
                <c:pt idx="117">
                  <c:v>48853</c:v>
                </c:pt>
                <c:pt idx="118">
                  <c:v>48884</c:v>
                </c:pt>
                <c:pt idx="119">
                  <c:v>48914</c:v>
                </c:pt>
                <c:pt idx="120">
                  <c:v>48945</c:v>
                </c:pt>
                <c:pt idx="121">
                  <c:v>48976</c:v>
                </c:pt>
                <c:pt idx="122">
                  <c:v>49004</c:v>
                </c:pt>
                <c:pt idx="123">
                  <c:v>49035</c:v>
                </c:pt>
                <c:pt idx="124">
                  <c:v>49065</c:v>
                </c:pt>
                <c:pt idx="125">
                  <c:v>49096</c:v>
                </c:pt>
                <c:pt idx="126">
                  <c:v>49126</c:v>
                </c:pt>
                <c:pt idx="127">
                  <c:v>49157</c:v>
                </c:pt>
                <c:pt idx="128">
                  <c:v>49188</c:v>
                </c:pt>
                <c:pt idx="129">
                  <c:v>49218</c:v>
                </c:pt>
                <c:pt idx="130">
                  <c:v>49249</c:v>
                </c:pt>
                <c:pt idx="131">
                  <c:v>49279</c:v>
                </c:pt>
                <c:pt idx="132">
                  <c:v>49310</c:v>
                </c:pt>
                <c:pt idx="133">
                  <c:v>49341</c:v>
                </c:pt>
                <c:pt idx="134">
                  <c:v>49369</c:v>
                </c:pt>
                <c:pt idx="135">
                  <c:v>49400</c:v>
                </c:pt>
                <c:pt idx="136">
                  <c:v>49430</c:v>
                </c:pt>
                <c:pt idx="137">
                  <c:v>49461</c:v>
                </c:pt>
                <c:pt idx="138">
                  <c:v>49491</c:v>
                </c:pt>
                <c:pt idx="139">
                  <c:v>49522</c:v>
                </c:pt>
                <c:pt idx="140">
                  <c:v>49553</c:v>
                </c:pt>
                <c:pt idx="141">
                  <c:v>49583</c:v>
                </c:pt>
                <c:pt idx="142">
                  <c:v>49614</c:v>
                </c:pt>
                <c:pt idx="143">
                  <c:v>49644</c:v>
                </c:pt>
                <c:pt idx="144">
                  <c:v>49675</c:v>
                </c:pt>
                <c:pt idx="145">
                  <c:v>49706</c:v>
                </c:pt>
                <c:pt idx="146">
                  <c:v>49735</c:v>
                </c:pt>
                <c:pt idx="147">
                  <c:v>49766</c:v>
                </c:pt>
                <c:pt idx="148">
                  <c:v>49796</c:v>
                </c:pt>
                <c:pt idx="149">
                  <c:v>49827</c:v>
                </c:pt>
                <c:pt idx="150">
                  <c:v>49857</c:v>
                </c:pt>
                <c:pt idx="151">
                  <c:v>49888</c:v>
                </c:pt>
                <c:pt idx="152">
                  <c:v>49919</c:v>
                </c:pt>
                <c:pt idx="153">
                  <c:v>49949</c:v>
                </c:pt>
                <c:pt idx="154">
                  <c:v>49980</c:v>
                </c:pt>
                <c:pt idx="155">
                  <c:v>50010</c:v>
                </c:pt>
                <c:pt idx="156">
                  <c:v>50041</c:v>
                </c:pt>
                <c:pt idx="157">
                  <c:v>50072</c:v>
                </c:pt>
                <c:pt idx="158">
                  <c:v>50100</c:v>
                </c:pt>
                <c:pt idx="159">
                  <c:v>50131</c:v>
                </c:pt>
                <c:pt idx="160">
                  <c:v>50161</c:v>
                </c:pt>
                <c:pt idx="161">
                  <c:v>50192</c:v>
                </c:pt>
                <c:pt idx="162">
                  <c:v>50222</c:v>
                </c:pt>
                <c:pt idx="163">
                  <c:v>50253</c:v>
                </c:pt>
                <c:pt idx="164">
                  <c:v>50284</c:v>
                </c:pt>
                <c:pt idx="165">
                  <c:v>50314</c:v>
                </c:pt>
                <c:pt idx="166">
                  <c:v>50345</c:v>
                </c:pt>
                <c:pt idx="167">
                  <c:v>50375</c:v>
                </c:pt>
                <c:pt idx="168">
                  <c:v>50406</c:v>
                </c:pt>
                <c:pt idx="169">
                  <c:v>50437</c:v>
                </c:pt>
                <c:pt idx="170">
                  <c:v>50465</c:v>
                </c:pt>
                <c:pt idx="171">
                  <c:v>50496</c:v>
                </c:pt>
                <c:pt idx="172">
                  <c:v>50526</c:v>
                </c:pt>
                <c:pt idx="173">
                  <c:v>50557</c:v>
                </c:pt>
                <c:pt idx="174">
                  <c:v>50587</c:v>
                </c:pt>
                <c:pt idx="175">
                  <c:v>50618</c:v>
                </c:pt>
                <c:pt idx="176">
                  <c:v>50649</c:v>
                </c:pt>
                <c:pt idx="177">
                  <c:v>50679</c:v>
                </c:pt>
                <c:pt idx="178">
                  <c:v>50710</c:v>
                </c:pt>
                <c:pt idx="179">
                  <c:v>50740</c:v>
                </c:pt>
                <c:pt idx="180">
                  <c:v>50771</c:v>
                </c:pt>
                <c:pt idx="181">
                  <c:v>50802</c:v>
                </c:pt>
                <c:pt idx="182">
                  <c:v>50830</c:v>
                </c:pt>
                <c:pt idx="183">
                  <c:v>50861</c:v>
                </c:pt>
                <c:pt idx="184">
                  <c:v>50891</c:v>
                </c:pt>
                <c:pt idx="185">
                  <c:v>50922</c:v>
                </c:pt>
                <c:pt idx="186">
                  <c:v>50952</c:v>
                </c:pt>
                <c:pt idx="187">
                  <c:v>50983</c:v>
                </c:pt>
                <c:pt idx="188">
                  <c:v>51014</c:v>
                </c:pt>
                <c:pt idx="189">
                  <c:v>51044</c:v>
                </c:pt>
                <c:pt idx="190">
                  <c:v>51075</c:v>
                </c:pt>
                <c:pt idx="191">
                  <c:v>51105</c:v>
                </c:pt>
                <c:pt idx="192">
                  <c:v>51136</c:v>
                </c:pt>
                <c:pt idx="193">
                  <c:v>51167</c:v>
                </c:pt>
                <c:pt idx="194">
                  <c:v>51196</c:v>
                </c:pt>
                <c:pt idx="195">
                  <c:v>51227</c:v>
                </c:pt>
                <c:pt idx="196">
                  <c:v>51257</c:v>
                </c:pt>
                <c:pt idx="197">
                  <c:v>51288</c:v>
                </c:pt>
                <c:pt idx="198">
                  <c:v>51318</c:v>
                </c:pt>
                <c:pt idx="199">
                  <c:v>51349</c:v>
                </c:pt>
                <c:pt idx="200">
                  <c:v>51380</c:v>
                </c:pt>
                <c:pt idx="201">
                  <c:v>51410</c:v>
                </c:pt>
                <c:pt idx="202">
                  <c:v>51441</c:v>
                </c:pt>
                <c:pt idx="203">
                  <c:v>51471</c:v>
                </c:pt>
                <c:pt idx="204">
                  <c:v>51502</c:v>
                </c:pt>
                <c:pt idx="205">
                  <c:v>51533</c:v>
                </c:pt>
                <c:pt idx="206">
                  <c:v>51561</c:v>
                </c:pt>
                <c:pt idx="207">
                  <c:v>51592</c:v>
                </c:pt>
                <c:pt idx="208">
                  <c:v>51622</c:v>
                </c:pt>
                <c:pt idx="209">
                  <c:v>51653</c:v>
                </c:pt>
                <c:pt idx="210">
                  <c:v>51683</c:v>
                </c:pt>
                <c:pt idx="211">
                  <c:v>51714</c:v>
                </c:pt>
                <c:pt idx="212">
                  <c:v>51745</c:v>
                </c:pt>
                <c:pt idx="213">
                  <c:v>51775</c:v>
                </c:pt>
                <c:pt idx="214">
                  <c:v>51806</c:v>
                </c:pt>
                <c:pt idx="215">
                  <c:v>51836</c:v>
                </c:pt>
                <c:pt idx="216">
                  <c:v>51867</c:v>
                </c:pt>
                <c:pt idx="217">
                  <c:v>51898</c:v>
                </c:pt>
                <c:pt idx="218">
                  <c:v>51926</c:v>
                </c:pt>
                <c:pt idx="219">
                  <c:v>51957</c:v>
                </c:pt>
                <c:pt idx="220">
                  <c:v>51987</c:v>
                </c:pt>
                <c:pt idx="221">
                  <c:v>52018</c:v>
                </c:pt>
                <c:pt idx="222">
                  <c:v>52048</c:v>
                </c:pt>
                <c:pt idx="223">
                  <c:v>52079</c:v>
                </c:pt>
                <c:pt idx="224">
                  <c:v>52110</c:v>
                </c:pt>
                <c:pt idx="225">
                  <c:v>52140</c:v>
                </c:pt>
                <c:pt idx="226">
                  <c:v>52171</c:v>
                </c:pt>
                <c:pt idx="227">
                  <c:v>52201</c:v>
                </c:pt>
                <c:pt idx="228">
                  <c:v>52232</c:v>
                </c:pt>
                <c:pt idx="229">
                  <c:v>52263</c:v>
                </c:pt>
                <c:pt idx="230">
                  <c:v>52291</c:v>
                </c:pt>
                <c:pt idx="231">
                  <c:v>52322</c:v>
                </c:pt>
                <c:pt idx="232">
                  <c:v>52352</c:v>
                </c:pt>
                <c:pt idx="233">
                  <c:v>52383</c:v>
                </c:pt>
                <c:pt idx="234">
                  <c:v>52413</c:v>
                </c:pt>
                <c:pt idx="235">
                  <c:v>52444</c:v>
                </c:pt>
                <c:pt idx="236">
                  <c:v>52475</c:v>
                </c:pt>
                <c:pt idx="237">
                  <c:v>52505</c:v>
                </c:pt>
                <c:pt idx="238">
                  <c:v>52536</c:v>
                </c:pt>
                <c:pt idx="239">
                  <c:v>52566</c:v>
                </c:pt>
                <c:pt idx="240">
                  <c:v>52597</c:v>
                </c:pt>
                <c:pt idx="241">
                  <c:v>52628</c:v>
                </c:pt>
                <c:pt idx="242">
                  <c:v>52657</c:v>
                </c:pt>
                <c:pt idx="243">
                  <c:v>52688</c:v>
                </c:pt>
                <c:pt idx="244">
                  <c:v>52718</c:v>
                </c:pt>
                <c:pt idx="245">
                  <c:v>52749</c:v>
                </c:pt>
                <c:pt idx="246">
                  <c:v>52779</c:v>
                </c:pt>
                <c:pt idx="247">
                  <c:v>52810</c:v>
                </c:pt>
                <c:pt idx="248">
                  <c:v>52841</c:v>
                </c:pt>
                <c:pt idx="249">
                  <c:v>52871</c:v>
                </c:pt>
                <c:pt idx="250">
                  <c:v>52902</c:v>
                </c:pt>
                <c:pt idx="251">
                  <c:v>52932</c:v>
                </c:pt>
                <c:pt idx="252">
                  <c:v>52963</c:v>
                </c:pt>
                <c:pt idx="253">
                  <c:v>52994</c:v>
                </c:pt>
                <c:pt idx="254">
                  <c:v>53022</c:v>
                </c:pt>
                <c:pt idx="255">
                  <c:v>53053</c:v>
                </c:pt>
                <c:pt idx="256">
                  <c:v>53083</c:v>
                </c:pt>
                <c:pt idx="257">
                  <c:v>53114</c:v>
                </c:pt>
                <c:pt idx="258">
                  <c:v>53144</c:v>
                </c:pt>
                <c:pt idx="259">
                  <c:v>53175</c:v>
                </c:pt>
                <c:pt idx="260">
                  <c:v>53206</c:v>
                </c:pt>
                <c:pt idx="261">
                  <c:v>53236</c:v>
                </c:pt>
                <c:pt idx="262">
                  <c:v>53267</c:v>
                </c:pt>
                <c:pt idx="263">
                  <c:v>53297</c:v>
                </c:pt>
                <c:pt idx="264">
                  <c:v>53328</c:v>
                </c:pt>
                <c:pt idx="265">
                  <c:v>53359</c:v>
                </c:pt>
                <c:pt idx="266">
                  <c:v>53387</c:v>
                </c:pt>
                <c:pt idx="267">
                  <c:v>53418</c:v>
                </c:pt>
                <c:pt idx="268">
                  <c:v>53448</c:v>
                </c:pt>
                <c:pt idx="269">
                  <c:v>53479</c:v>
                </c:pt>
                <c:pt idx="270">
                  <c:v>53509</c:v>
                </c:pt>
                <c:pt idx="271">
                  <c:v>53540</c:v>
                </c:pt>
                <c:pt idx="272">
                  <c:v>53571</c:v>
                </c:pt>
                <c:pt idx="273">
                  <c:v>53601</c:v>
                </c:pt>
                <c:pt idx="274">
                  <c:v>53632</c:v>
                </c:pt>
                <c:pt idx="275">
                  <c:v>53662</c:v>
                </c:pt>
                <c:pt idx="276">
                  <c:v>53693</c:v>
                </c:pt>
                <c:pt idx="277">
                  <c:v>53724</c:v>
                </c:pt>
                <c:pt idx="278">
                  <c:v>53752</c:v>
                </c:pt>
                <c:pt idx="279">
                  <c:v>53783</c:v>
                </c:pt>
                <c:pt idx="280">
                  <c:v>53813</c:v>
                </c:pt>
                <c:pt idx="281">
                  <c:v>53844</c:v>
                </c:pt>
                <c:pt idx="282">
                  <c:v>53874</c:v>
                </c:pt>
                <c:pt idx="283">
                  <c:v>53905</c:v>
                </c:pt>
                <c:pt idx="284">
                  <c:v>53936</c:v>
                </c:pt>
                <c:pt idx="285">
                  <c:v>53966</c:v>
                </c:pt>
                <c:pt idx="286">
                  <c:v>53997</c:v>
                </c:pt>
                <c:pt idx="287">
                  <c:v>54027</c:v>
                </c:pt>
                <c:pt idx="288">
                  <c:v>54058</c:v>
                </c:pt>
                <c:pt idx="289">
                  <c:v>54089</c:v>
                </c:pt>
                <c:pt idx="290">
                  <c:v>54118</c:v>
                </c:pt>
                <c:pt idx="291">
                  <c:v>54149</c:v>
                </c:pt>
                <c:pt idx="292">
                  <c:v>54179</c:v>
                </c:pt>
                <c:pt idx="293">
                  <c:v>54210</c:v>
                </c:pt>
                <c:pt idx="294">
                  <c:v>54240</c:v>
                </c:pt>
                <c:pt idx="295">
                  <c:v>54271</c:v>
                </c:pt>
                <c:pt idx="296">
                  <c:v>54302</c:v>
                </c:pt>
                <c:pt idx="297">
                  <c:v>54332</c:v>
                </c:pt>
                <c:pt idx="298">
                  <c:v>54363</c:v>
                </c:pt>
                <c:pt idx="299">
                  <c:v>54393</c:v>
                </c:pt>
                <c:pt idx="300">
                  <c:v>54424</c:v>
                </c:pt>
                <c:pt idx="301">
                  <c:v>54455</c:v>
                </c:pt>
                <c:pt idx="302">
                  <c:v>54483</c:v>
                </c:pt>
                <c:pt idx="303">
                  <c:v>54514</c:v>
                </c:pt>
                <c:pt idx="304">
                  <c:v>54544</c:v>
                </c:pt>
                <c:pt idx="305">
                  <c:v>54575</c:v>
                </c:pt>
                <c:pt idx="306">
                  <c:v>54605</c:v>
                </c:pt>
                <c:pt idx="307">
                  <c:v>54636</c:v>
                </c:pt>
                <c:pt idx="308">
                  <c:v>54667</c:v>
                </c:pt>
                <c:pt idx="309">
                  <c:v>54697</c:v>
                </c:pt>
                <c:pt idx="310">
                  <c:v>54728</c:v>
                </c:pt>
                <c:pt idx="311">
                  <c:v>54758</c:v>
                </c:pt>
                <c:pt idx="312">
                  <c:v>54789</c:v>
                </c:pt>
                <c:pt idx="313">
                  <c:v>54820</c:v>
                </c:pt>
                <c:pt idx="314">
                  <c:v>54848</c:v>
                </c:pt>
                <c:pt idx="315">
                  <c:v>54879</c:v>
                </c:pt>
                <c:pt idx="316">
                  <c:v>54909</c:v>
                </c:pt>
                <c:pt idx="317">
                  <c:v>54940</c:v>
                </c:pt>
                <c:pt idx="318">
                  <c:v>54970</c:v>
                </c:pt>
                <c:pt idx="319">
                  <c:v>55001</c:v>
                </c:pt>
                <c:pt idx="320">
                  <c:v>55032</c:v>
                </c:pt>
                <c:pt idx="321">
                  <c:v>55062</c:v>
                </c:pt>
                <c:pt idx="322">
                  <c:v>55093</c:v>
                </c:pt>
                <c:pt idx="323">
                  <c:v>55123</c:v>
                </c:pt>
                <c:pt idx="324">
                  <c:v>55154</c:v>
                </c:pt>
                <c:pt idx="325">
                  <c:v>55185</c:v>
                </c:pt>
                <c:pt idx="326">
                  <c:v>55213</c:v>
                </c:pt>
                <c:pt idx="327">
                  <c:v>55244</c:v>
                </c:pt>
                <c:pt idx="328">
                  <c:v>55274</c:v>
                </c:pt>
                <c:pt idx="329">
                  <c:v>55305</c:v>
                </c:pt>
                <c:pt idx="330">
                  <c:v>55335</c:v>
                </c:pt>
                <c:pt idx="331">
                  <c:v>55366</c:v>
                </c:pt>
                <c:pt idx="332">
                  <c:v>55397</c:v>
                </c:pt>
                <c:pt idx="333">
                  <c:v>55427</c:v>
                </c:pt>
                <c:pt idx="334">
                  <c:v>55458</c:v>
                </c:pt>
                <c:pt idx="335">
                  <c:v>55488</c:v>
                </c:pt>
                <c:pt idx="336">
                  <c:v>55519</c:v>
                </c:pt>
                <c:pt idx="337">
                  <c:v>55550</c:v>
                </c:pt>
                <c:pt idx="338">
                  <c:v>55579</c:v>
                </c:pt>
                <c:pt idx="339">
                  <c:v>55610</c:v>
                </c:pt>
                <c:pt idx="340">
                  <c:v>55640</c:v>
                </c:pt>
                <c:pt idx="341">
                  <c:v>55671</c:v>
                </c:pt>
                <c:pt idx="342">
                  <c:v>55701</c:v>
                </c:pt>
                <c:pt idx="343">
                  <c:v>55732</c:v>
                </c:pt>
                <c:pt idx="344">
                  <c:v>55763</c:v>
                </c:pt>
                <c:pt idx="345">
                  <c:v>55793</c:v>
                </c:pt>
                <c:pt idx="346">
                  <c:v>55824</c:v>
                </c:pt>
                <c:pt idx="347">
                  <c:v>55854</c:v>
                </c:pt>
                <c:pt idx="348">
                  <c:v>55885</c:v>
                </c:pt>
                <c:pt idx="349">
                  <c:v>55916</c:v>
                </c:pt>
                <c:pt idx="350">
                  <c:v>55944</c:v>
                </c:pt>
                <c:pt idx="351">
                  <c:v>55975</c:v>
                </c:pt>
                <c:pt idx="352">
                  <c:v>56005</c:v>
                </c:pt>
                <c:pt idx="353">
                  <c:v>56036</c:v>
                </c:pt>
                <c:pt idx="354">
                  <c:v>56066</c:v>
                </c:pt>
                <c:pt idx="355">
                  <c:v>56097</c:v>
                </c:pt>
                <c:pt idx="356">
                  <c:v>56128</c:v>
                </c:pt>
                <c:pt idx="357">
                  <c:v>56158</c:v>
                </c:pt>
                <c:pt idx="358">
                  <c:v>56189</c:v>
                </c:pt>
                <c:pt idx="359">
                  <c:v>56219</c:v>
                </c:pt>
              </c:numCache>
            </c:numRef>
          </c:cat>
          <c:val>
            <c:numRef>
              <c:f>MIX!$F$10:$F$369</c:f>
              <c:numCache>
                <c:formatCode>#\ ##0.00\ "zł"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E-F142-911A-201E6634C2B1}"/>
            </c:ext>
          </c:extLst>
        </c:ser>
        <c:ser>
          <c:idx val="1"/>
          <c:order val="1"/>
          <c:tx>
            <c:v>kappitał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MIX!$B$10:$B$369</c:f>
              <c:numCache>
                <c:formatCode>m/d/yy</c:formatCode>
                <c:ptCount val="360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  <c:pt idx="17">
                  <c:v>45809</c:v>
                </c:pt>
                <c:pt idx="18">
                  <c:v>45839</c:v>
                </c:pt>
                <c:pt idx="19">
                  <c:v>45870</c:v>
                </c:pt>
                <c:pt idx="20">
                  <c:v>45901</c:v>
                </c:pt>
                <c:pt idx="21">
                  <c:v>45931</c:v>
                </c:pt>
                <c:pt idx="22">
                  <c:v>45962</c:v>
                </c:pt>
                <c:pt idx="23">
                  <c:v>45992</c:v>
                </c:pt>
                <c:pt idx="24">
                  <c:v>46023</c:v>
                </c:pt>
                <c:pt idx="25">
                  <c:v>46054</c:v>
                </c:pt>
                <c:pt idx="26">
                  <c:v>46082</c:v>
                </c:pt>
                <c:pt idx="27">
                  <c:v>46113</c:v>
                </c:pt>
                <c:pt idx="28">
                  <c:v>46143</c:v>
                </c:pt>
                <c:pt idx="29">
                  <c:v>46174</c:v>
                </c:pt>
                <c:pt idx="30">
                  <c:v>46204</c:v>
                </c:pt>
                <c:pt idx="31">
                  <c:v>46235</c:v>
                </c:pt>
                <c:pt idx="32">
                  <c:v>46266</c:v>
                </c:pt>
                <c:pt idx="33">
                  <c:v>46296</c:v>
                </c:pt>
                <c:pt idx="34">
                  <c:v>46327</c:v>
                </c:pt>
                <c:pt idx="35">
                  <c:v>46357</c:v>
                </c:pt>
                <c:pt idx="36">
                  <c:v>46388</c:v>
                </c:pt>
                <c:pt idx="37">
                  <c:v>46419</c:v>
                </c:pt>
                <c:pt idx="38">
                  <c:v>46447</c:v>
                </c:pt>
                <c:pt idx="39">
                  <c:v>46478</c:v>
                </c:pt>
                <c:pt idx="40">
                  <c:v>46508</c:v>
                </c:pt>
                <c:pt idx="41">
                  <c:v>46539</c:v>
                </c:pt>
                <c:pt idx="42">
                  <c:v>46569</c:v>
                </c:pt>
                <c:pt idx="43">
                  <c:v>46600</c:v>
                </c:pt>
                <c:pt idx="44">
                  <c:v>46631</c:v>
                </c:pt>
                <c:pt idx="45">
                  <c:v>46661</c:v>
                </c:pt>
                <c:pt idx="46">
                  <c:v>46692</c:v>
                </c:pt>
                <c:pt idx="47">
                  <c:v>46722</c:v>
                </c:pt>
                <c:pt idx="48">
                  <c:v>46753</c:v>
                </c:pt>
                <c:pt idx="49">
                  <c:v>46784</c:v>
                </c:pt>
                <c:pt idx="50">
                  <c:v>46813</c:v>
                </c:pt>
                <c:pt idx="51">
                  <c:v>46844</c:v>
                </c:pt>
                <c:pt idx="52">
                  <c:v>46874</c:v>
                </c:pt>
                <c:pt idx="53">
                  <c:v>46905</c:v>
                </c:pt>
                <c:pt idx="54">
                  <c:v>46935</c:v>
                </c:pt>
                <c:pt idx="55">
                  <c:v>46966</c:v>
                </c:pt>
                <c:pt idx="56">
                  <c:v>46997</c:v>
                </c:pt>
                <c:pt idx="57">
                  <c:v>47027</c:v>
                </c:pt>
                <c:pt idx="58">
                  <c:v>47058</c:v>
                </c:pt>
                <c:pt idx="59">
                  <c:v>47088</c:v>
                </c:pt>
                <c:pt idx="60">
                  <c:v>47119</c:v>
                </c:pt>
                <c:pt idx="61">
                  <c:v>47150</c:v>
                </c:pt>
                <c:pt idx="62">
                  <c:v>47178</c:v>
                </c:pt>
                <c:pt idx="63">
                  <c:v>47209</c:v>
                </c:pt>
                <c:pt idx="64">
                  <c:v>47239</c:v>
                </c:pt>
                <c:pt idx="65">
                  <c:v>47270</c:v>
                </c:pt>
                <c:pt idx="66">
                  <c:v>47300</c:v>
                </c:pt>
                <c:pt idx="67">
                  <c:v>47331</c:v>
                </c:pt>
                <c:pt idx="68">
                  <c:v>47362</c:v>
                </c:pt>
                <c:pt idx="69">
                  <c:v>47392</c:v>
                </c:pt>
                <c:pt idx="70">
                  <c:v>47423</c:v>
                </c:pt>
                <c:pt idx="71">
                  <c:v>47453</c:v>
                </c:pt>
                <c:pt idx="72">
                  <c:v>47484</c:v>
                </c:pt>
                <c:pt idx="73">
                  <c:v>47515</c:v>
                </c:pt>
                <c:pt idx="74">
                  <c:v>47543</c:v>
                </c:pt>
                <c:pt idx="75">
                  <c:v>47574</c:v>
                </c:pt>
                <c:pt idx="76">
                  <c:v>47604</c:v>
                </c:pt>
                <c:pt idx="77">
                  <c:v>47635</c:v>
                </c:pt>
                <c:pt idx="78">
                  <c:v>47665</c:v>
                </c:pt>
                <c:pt idx="79">
                  <c:v>47696</c:v>
                </c:pt>
                <c:pt idx="80">
                  <c:v>47727</c:v>
                </c:pt>
                <c:pt idx="81">
                  <c:v>47757</c:v>
                </c:pt>
                <c:pt idx="82">
                  <c:v>47788</c:v>
                </c:pt>
                <c:pt idx="83">
                  <c:v>47818</c:v>
                </c:pt>
                <c:pt idx="84">
                  <c:v>47849</c:v>
                </c:pt>
                <c:pt idx="85">
                  <c:v>47880</c:v>
                </c:pt>
                <c:pt idx="86">
                  <c:v>47908</c:v>
                </c:pt>
                <c:pt idx="87">
                  <c:v>47939</c:v>
                </c:pt>
                <c:pt idx="88">
                  <c:v>47969</c:v>
                </c:pt>
                <c:pt idx="89">
                  <c:v>48000</c:v>
                </c:pt>
                <c:pt idx="90">
                  <c:v>48030</c:v>
                </c:pt>
                <c:pt idx="91">
                  <c:v>48061</c:v>
                </c:pt>
                <c:pt idx="92">
                  <c:v>48092</c:v>
                </c:pt>
                <c:pt idx="93">
                  <c:v>48122</c:v>
                </c:pt>
                <c:pt idx="94">
                  <c:v>48153</c:v>
                </c:pt>
                <c:pt idx="95">
                  <c:v>48183</c:v>
                </c:pt>
                <c:pt idx="96">
                  <c:v>48214</c:v>
                </c:pt>
                <c:pt idx="97">
                  <c:v>48245</c:v>
                </c:pt>
                <c:pt idx="98">
                  <c:v>48274</c:v>
                </c:pt>
                <c:pt idx="99">
                  <c:v>48305</c:v>
                </c:pt>
                <c:pt idx="100">
                  <c:v>48335</c:v>
                </c:pt>
                <c:pt idx="101">
                  <c:v>48366</c:v>
                </c:pt>
                <c:pt idx="102">
                  <c:v>48396</c:v>
                </c:pt>
                <c:pt idx="103">
                  <c:v>48427</c:v>
                </c:pt>
                <c:pt idx="104">
                  <c:v>48458</c:v>
                </c:pt>
                <c:pt idx="105">
                  <c:v>48488</c:v>
                </c:pt>
                <c:pt idx="106">
                  <c:v>48519</c:v>
                </c:pt>
                <c:pt idx="107">
                  <c:v>48549</c:v>
                </c:pt>
                <c:pt idx="108">
                  <c:v>48580</c:v>
                </c:pt>
                <c:pt idx="109">
                  <c:v>48611</c:v>
                </c:pt>
                <c:pt idx="110">
                  <c:v>48639</c:v>
                </c:pt>
                <c:pt idx="111">
                  <c:v>48670</c:v>
                </c:pt>
                <c:pt idx="112">
                  <c:v>48700</c:v>
                </c:pt>
                <c:pt idx="113">
                  <c:v>48731</c:v>
                </c:pt>
                <c:pt idx="114">
                  <c:v>48761</c:v>
                </c:pt>
                <c:pt idx="115">
                  <c:v>48792</c:v>
                </c:pt>
                <c:pt idx="116">
                  <c:v>48823</c:v>
                </c:pt>
                <c:pt idx="117">
                  <c:v>48853</c:v>
                </c:pt>
                <c:pt idx="118">
                  <c:v>48884</c:v>
                </c:pt>
                <c:pt idx="119">
                  <c:v>48914</c:v>
                </c:pt>
                <c:pt idx="120">
                  <c:v>48945</c:v>
                </c:pt>
                <c:pt idx="121">
                  <c:v>48976</c:v>
                </c:pt>
                <c:pt idx="122">
                  <c:v>49004</c:v>
                </c:pt>
                <c:pt idx="123">
                  <c:v>49035</c:v>
                </c:pt>
                <c:pt idx="124">
                  <c:v>49065</c:v>
                </c:pt>
                <c:pt idx="125">
                  <c:v>49096</c:v>
                </c:pt>
                <c:pt idx="126">
                  <c:v>49126</c:v>
                </c:pt>
                <c:pt idx="127">
                  <c:v>49157</c:v>
                </c:pt>
                <c:pt idx="128">
                  <c:v>49188</c:v>
                </c:pt>
                <c:pt idx="129">
                  <c:v>49218</c:v>
                </c:pt>
                <c:pt idx="130">
                  <c:v>49249</c:v>
                </c:pt>
                <c:pt idx="131">
                  <c:v>49279</c:v>
                </c:pt>
                <c:pt idx="132">
                  <c:v>49310</c:v>
                </c:pt>
                <c:pt idx="133">
                  <c:v>49341</c:v>
                </c:pt>
                <c:pt idx="134">
                  <c:v>49369</c:v>
                </c:pt>
                <c:pt idx="135">
                  <c:v>49400</c:v>
                </c:pt>
                <c:pt idx="136">
                  <c:v>49430</c:v>
                </c:pt>
                <c:pt idx="137">
                  <c:v>49461</c:v>
                </c:pt>
                <c:pt idx="138">
                  <c:v>49491</c:v>
                </c:pt>
                <c:pt idx="139">
                  <c:v>49522</c:v>
                </c:pt>
                <c:pt idx="140">
                  <c:v>49553</c:v>
                </c:pt>
                <c:pt idx="141">
                  <c:v>49583</c:v>
                </c:pt>
                <c:pt idx="142">
                  <c:v>49614</c:v>
                </c:pt>
                <c:pt idx="143">
                  <c:v>49644</c:v>
                </c:pt>
                <c:pt idx="144">
                  <c:v>49675</c:v>
                </c:pt>
                <c:pt idx="145">
                  <c:v>49706</c:v>
                </c:pt>
                <c:pt idx="146">
                  <c:v>49735</c:v>
                </c:pt>
                <c:pt idx="147">
                  <c:v>49766</c:v>
                </c:pt>
                <c:pt idx="148">
                  <c:v>49796</c:v>
                </c:pt>
                <c:pt idx="149">
                  <c:v>49827</c:v>
                </c:pt>
                <c:pt idx="150">
                  <c:v>49857</c:v>
                </c:pt>
                <c:pt idx="151">
                  <c:v>49888</c:v>
                </c:pt>
                <c:pt idx="152">
                  <c:v>49919</c:v>
                </c:pt>
                <c:pt idx="153">
                  <c:v>49949</c:v>
                </c:pt>
                <c:pt idx="154">
                  <c:v>49980</c:v>
                </c:pt>
                <c:pt idx="155">
                  <c:v>50010</c:v>
                </c:pt>
                <c:pt idx="156">
                  <c:v>50041</c:v>
                </c:pt>
                <c:pt idx="157">
                  <c:v>50072</c:v>
                </c:pt>
                <c:pt idx="158">
                  <c:v>50100</c:v>
                </c:pt>
                <c:pt idx="159">
                  <c:v>50131</c:v>
                </c:pt>
                <c:pt idx="160">
                  <c:v>50161</c:v>
                </c:pt>
                <c:pt idx="161">
                  <c:v>50192</c:v>
                </c:pt>
                <c:pt idx="162">
                  <c:v>50222</c:v>
                </c:pt>
                <c:pt idx="163">
                  <c:v>50253</c:v>
                </c:pt>
                <c:pt idx="164">
                  <c:v>50284</c:v>
                </c:pt>
                <c:pt idx="165">
                  <c:v>50314</c:v>
                </c:pt>
                <c:pt idx="166">
                  <c:v>50345</c:v>
                </c:pt>
                <c:pt idx="167">
                  <c:v>50375</c:v>
                </c:pt>
                <c:pt idx="168">
                  <c:v>50406</c:v>
                </c:pt>
                <c:pt idx="169">
                  <c:v>50437</c:v>
                </c:pt>
                <c:pt idx="170">
                  <c:v>50465</c:v>
                </c:pt>
                <c:pt idx="171">
                  <c:v>50496</c:v>
                </c:pt>
                <c:pt idx="172">
                  <c:v>50526</c:v>
                </c:pt>
                <c:pt idx="173">
                  <c:v>50557</c:v>
                </c:pt>
                <c:pt idx="174">
                  <c:v>50587</c:v>
                </c:pt>
                <c:pt idx="175">
                  <c:v>50618</c:v>
                </c:pt>
                <c:pt idx="176">
                  <c:v>50649</c:v>
                </c:pt>
                <c:pt idx="177">
                  <c:v>50679</c:v>
                </c:pt>
                <c:pt idx="178">
                  <c:v>50710</c:v>
                </c:pt>
                <c:pt idx="179">
                  <c:v>50740</c:v>
                </c:pt>
                <c:pt idx="180">
                  <c:v>50771</c:v>
                </c:pt>
                <c:pt idx="181">
                  <c:v>50802</c:v>
                </c:pt>
                <c:pt idx="182">
                  <c:v>50830</c:v>
                </c:pt>
                <c:pt idx="183">
                  <c:v>50861</c:v>
                </c:pt>
                <c:pt idx="184">
                  <c:v>50891</c:v>
                </c:pt>
                <c:pt idx="185">
                  <c:v>50922</c:v>
                </c:pt>
                <c:pt idx="186">
                  <c:v>50952</c:v>
                </c:pt>
                <c:pt idx="187">
                  <c:v>50983</c:v>
                </c:pt>
                <c:pt idx="188">
                  <c:v>51014</c:v>
                </c:pt>
                <c:pt idx="189">
                  <c:v>51044</c:v>
                </c:pt>
                <c:pt idx="190">
                  <c:v>51075</c:v>
                </c:pt>
                <c:pt idx="191">
                  <c:v>51105</c:v>
                </c:pt>
                <c:pt idx="192">
                  <c:v>51136</c:v>
                </c:pt>
                <c:pt idx="193">
                  <c:v>51167</c:v>
                </c:pt>
                <c:pt idx="194">
                  <c:v>51196</c:v>
                </c:pt>
                <c:pt idx="195">
                  <c:v>51227</c:v>
                </c:pt>
                <c:pt idx="196">
                  <c:v>51257</c:v>
                </c:pt>
                <c:pt idx="197">
                  <c:v>51288</c:v>
                </c:pt>
                <c:pt idx="198">
                  <c:v>51318</c:v>
                </c:pt>
                <c:pt idx="199">
                  <c:v>51349</c:v>
                </c:pt>
                <c:pt idx="200">
                  <c:v>51380</c:v>
                </c:pt>
                <c:pt idx="201">
                  <c:v>51410</c:v>
                </c:pt>
                <c:pt idx="202">
                  <c:v>51441</c:v>
                </c:pt>
                <c:pt idx="203">
                  <c:v>51471</c:v>
                </c:pt>
                <c:pt idx="204">
                  <c:v>51502</c:v>
                </c:pt>
                <c:pt idx="205">
                  <c:v>51533</c:v>
                </c:pt>
                <c:pt idx="206">
                  <c:v>51561</c:v>
                </c:pt>
                <c:pt idx="207">
                  <c:v>51592</c:v>
                </c:pt>
                <c:pt idx="208">
                  <c:v>51622</c:v>
                </c:pt>
                <c:pt idx="209">
                  <c:v>51653</c:v>
                </c:pt>
                <c:pt idx="210">
                  <c:v>51683</c:v>
                </c:pt>
                <c:pt idx="211">
                  <c:v>51714</c:v>
                </c:pt>
                <c:pt idx="212">
                  <c:v>51745</c:v>
                </c:pt>
                <c:pt idx="213">
                  <c:v>51775</c:v>
                </c:pt>
                <c:pt idx="214">
                  <c:v>51806</c:v>
                </c:pt>
                <c:pt idx="215">
                  <c:v>51836</c:v>
                </c:pt>
                <c:pt idx="216">
                  <c:v>51867</c:v>
                </c:pt>
                <c:pt idx="217">
                  <c:v>51898</c:v>
                </c:pt>
                <c:pt idx="218">
                  <c:v>51926</c:v>
                </c:pt>
                <c:pt idx="219">
                  <c:v>51957</c:v>
                </c:pt>
                <c:pt idx="220">
                  <c:v>51987</c:v>
                </c:pt>
                <c:pt idx="221">
                  <c:v>52018</c:v>
                </c:pt>
                <c:pt idx="222">
                  <c:v>52048</c:v>
                </c:pt>
                <c:pt idx="223">
                  <c:v>52079</c:v>
                </c:pt>
                <c:pt idx="224">
                  <c:v>52110</c:v>
                </c:pt>
                <c:pt idx="225">
                  <c:v>52140</c:v>
                </c:pt>
                <c:pt idx="226">
                  <c:v>52171</c:v>
                </c:pt>
                <c:pt idx="227">
                  <c:v>52201</c:v>
                </c:pt>
                <c:pt idx="228">
                  <c:v>52232</c:v>
                </c:pt>
                <c:pt idx="229">
                  <c:v>52263</c:v>
                </c:pt>
                <c:pt idx="230">
                  <c:v>52291</c:v>
                </c:pt>
                <c:pt idx="231">
                  <c:v>52322</c:v>
                </c:pt>
                <c:pt idx="232">
                  <c:v>52352</c:v>
                </c:pt>
                <c:pt idx="233">
                  <c:v>52383</c:v>
                </c:pt>
                <c:pt idx="234">
                  <c:v>52413</c:v>
                </c:pt>
                <c:pt idx="235">
                  <c:v>52444</c:v>
                </c:pt>
                <c:pt idx="236">
                  <c:v>52475</c:v>
                </c:pt>
                <c:pt idx="237">
                  <c:v>52505</c:v>
                </c:pt>
                <c:pt idx="238">
                  <c:v>52536</c:v>
                </c:pt>
                <c:pt idx="239">
                  <c:v>52566</c:v>
                </c:pt>
                <c:pt idx="240">
                  <c:v>52597</c:v>
                </c:pt>
                <c:pt idx="241">
                  <c:v>52628</c:v>
                </c:pt>
                <c:pt idx="242">
                  <c:v>52657</c:v>
                </c:pt>
                <c:pt idx="243">
                  <c:v>52688</c:v>
                </c:pt>
                <c:pt idx="244">
                  <c:v>52718</c:v>
                </c:pt>
                <c:pt idx="245">
                  <c:v>52749</c:v>
                </c:pt>
                <c:pt idx="246">
                  <c:v>52779</c:v>
                </c:pt>
                <c:pt idx="247">
                  <c:v>52810</c:v>
                </c:pt>
                <c:pt idx="248">
                  <c:v>52841</c:v>
                </c:pt>
                <c:pt idx="249">
                  <c:v>52871</c:v>
                </c:pt>
                <c:pt idx="250">
                  <c:v>52902</c:v>
                </c:pt>
                <c:pt idx="251">
                  <c:v>52932</c:v>
                </c:pt>
                <c:pt idx="252">
                  <c:v>52963</c:v>
                </c:pt>
                <c:pt idx="253">
                  <c:v>52994</c:v>
                </c:pt>
                <c:pt idx="254">
                  <c:v>53022</c:v>
                </c:pt>
                <c:pt idx="255">
                  <c:v>53053</c:v>
                </c:pt>
                <c:pt idx="256">
                  <c:v>53083</c:v>
                </c:pt>
                <c:pt idx="257">
                  <c:v>53114</c:v>
                </c:pt>
                <c:pt idx="258">
                  <c:v>53144</c:v>
                </c:pt>
                <c:pt idx="259">
                  <c:v>53175</c:v>
                </c:pt>
                <c:pt idx="260">
                  <c:v>53206</c:v>
                </c:pt>
                <c:pt idx="261">
                  <c:v>53236</c:v>
                </c:pt>
                <c:pt idx="262">
                  <c:v>53267</c:v>
                </c:pt>
                <c:pt idx="263">
                  <c:v>53297</c:v>
                </c:pt>
                <c:pt idx="264">
                  <c:v>53328</c:v>
                </c:pt>
                <c:pt idx="265">
                  <c:v>53359</c:v>
                </c:pt>
                <c:pt idx="266">
                  <c:v>53387</c:v>
                </c:pt>
                <c:pt idx="267">
                  <c:v>53418</c:v>
                </c:pt>
                <c:pt idx="268">
                  <c:v>53448</c:v>
                </c:pt>
                <c:pt idx="269">
                  <c:v>53479</c:v>
                </c:pt>
                <c:pt idx="270">
                  <c:v>53509</c:v>
                </c:pt>
                <c:pt idx="271">
                  <c:v>53540</c:v>
                </c:pt>
                <c:pt idx="272">
                  <c:v>53571</c:v>
                </c:pt>
                <c:pt idx="273">
                  <c:v>53601</c:v>
                </c:pt>
                <c:pt idx="274">
                  <c:v>53632</c:v>
                </c:pt>
                <c:pt idx="275">
                  <c:v>53662</c:v>
                </c:pt>
                <c:pt idx="276">
                  <c:v>53693</c:v>
                </c:pt>
                <c:pt idx="277">
                  <c:v>53724</c:v>
                </c:pt>
                <c:pt idx="278">
                  <c:v>53752</c:v>
                </c:pt>
                <c:pt idx="279">
                  <c:v>53783</c:v>
                </c:pt>
                <c:pt idx="280">
                  <c:v>53813</c:v>
                </c:pt>
                <c:pt idx="281">
                  <c:v>53844</c:v>
                </c:pt>
                <c:pt idx="282">
                  <c:v>53874</c:v>
                </c:pt>
                <c:pt idx="283">
                  <c:v>53905</c:v>
                </c:pt>
                <c:pt idx="284">
                  <c:v>53936</c:v>
                </c:pt>
                <c:pt idx="285">
                  <c:v>53966</c:v>
                </c:pt>
                <c:pt idx="286">
                  <c:v>53997</c:v>
                </c:pt>
                <c:pt idx="287">
                  <c:v>54027</c:v>
                </c:pt>
                <c:pt idx="288">
                  <c:v>54058</c:v>
                </c:pt>
                <c:pt idx="289">
                  <c:v>54089</c:v>
                </c:pt>
                <c:pt idx="290">
                  <c:v>54118</c:v>
                </c:pt>
                <c:pt idx="291">
                  <c:v>54149</c:v>
                </c:pt>
                <c:pt idx="292">
                  <c:v>54179</c:v>
                </c:pt>
                <c:pt idx="293">
                  <c:v>54210</c:v>
                </c:pt>
                <c:pt idx="294">
                  <c:v>54240</c:v>
                </c:pt>
                <c:pt idx="295">
                  <c:v>54271</c:v>
                </c:pt>
                <c:pt idx="296">
                  <c:v>54302</c:v>
                </c:pt>
                <c:pt idx="297">
                  <c:v>54332</c:v>
                </c:pt>
                <c:pt idx="298">
                  <c:v>54363</c:v>
                </c:pt>
                <c:pt idx="299">
                  <c:v>54393</c:v>
                </c:pt>
                <c:pt idx="300">
                  <c:v>54424</c:v>
                </c:pt>
                <c:pt idx="301">
                  <c:v>54455</c:v>
                </c:pt>
                <c:pt idx="302">
                  <c:v>54483</c:v>
                </c:pt>
                <c:pt idx="303">
                  <c:v>54514</c:v>
                </c:pt>
                <c:pt idx="304">
                  <c:v>54544</c:v>
                </c:pt>
                <c:pt idx="305">
                  <c:v>54575</c:v>
                </c:pt>
                <c:pt idx="306">
                  <c:v>54605</c:v>
                </c:pt>
                <c:pt idx="307">
                  <c:v>54636</c:v>
                </c:pt>
                <c:pt idx="308">
                  <c:v>54667</c:v>
                </c:pt>
                <c:pt idx="309">
                  <c:v>54697</c:v>
                </c:pt>
                <c:pt idx="310">
                  <c:v>54728</c:v>
                </c:pt>
                <c:pt idx="311">
                  <c:v>54758</c:v>
                </c:pt>
                <c:pt idx="312">
                  <c:v>54789</c:v>
                </c:pt>
                <c:pt idx="313">
                  <c:v>54820</c:v>
                </c:pt>
                <c:pt idx="314">
                  <c:v>54848</c:v>
                </c:pt>
                <c:pt idx="315">
                  <c:v>54879</c:v>
                </c:pt>
                <c:pt idx="316">
                  <c:v>54909</c:v>
                </c:pt>
                <c:pt idx="317">
                  <c:v>54940</c:v>
                </c:pt>
                <c:pt idx="318">
                  <c:v>54970</c:v>
                </c:pt>
                <c:pt idx="319">
                  <c:v>55001</c:v>
                </c:pt>
                <c:pt idx="320">
                  <c:v>55032</c:v>
                </c:pt>
                <c:pt idx="321">
                  <c:v>55062</c:v>
                </c:pt>
                <c:pt idx="322">
                  <c:v>55093</c:v>
                </c:pt>
                <c:pt idx="323">
                  <c:v>55123</c:v>
                </c:pt>
                <c:pt idx="324">
                  <c:v>55154</c:v>
                </c:pt>
                <c:pt idx="325">
                  <c:v>55185</c:v>
                </c:pt>
                <c:pt idx="326">
                  <c:v>55213</c:v>
                </c:pt>
                <c:pt idx="327">
                  <c:v>55244</c:v>
                </c:pt>
                <c:pt idx="328">
                  <c:v>55274</c:v>
                </c:pt>
                <c:pt idx="329">
                  <c:v>55305</c:v>
                </c:pt>
                <c:pt idx="330">
                  <c:v>55335</c:v>
                </c:pt>
                <c:pt idx="331">
                  <c:v>55366</c:v>
                </c:pt>
                <c:pt idx="332">
                  <c:v>55397</c:v>
                </c:pt>
                <c:pt idx="333">
                  <c:v>55427</c:v>
                </c:pt>
                <c:pt idx="334">
                  <c:v>55458</c:v>
                </c:pt>
                <c:pt idx="335">
                  <c:v>55488</c:v>
                </c:pt>
                <c:pt idx="336">
                  <c:v>55519</c:v>
                </c:pt>
                <c:pt idx="337">
                  <c:v>55550</c:v>
                </c:pt>
                <c:pt idx="338">
                  <c:v>55579</c:v>
                </c:pt>
                <c:pt idx="339">
                  <c:v>55610</c:v>
                </c:pt>
                <c:pt idx="340">
                  <c:v>55640</c:v>
                </c:pt>
                <c:pt idx="341">
                  <c:v>55671</c:v>
                </c:pt>
                <c:pt idx="342">
                  <c:v>55701</c:v>
                </c:pt>
                <c:pt idx="343">
                  <c:v>55732</c:v>
                </c:pt>
                <c:pt idx="344">
                  <c:v>55763</c:v>
                </c:pt>
                <c:pt idx="345">
                  <c:v>55793</c:v>
                </c:pt>
                <c:pt idx="346">
                  <c:v>55824</c:v>
                </c:pt>
                <c:pt idx="347">
                  <c:v>55854</c:v>
                </c:pt>
                <c:pt idx="348">
                  <c:v>55885</c:v>
                </c:pt>
                <c:pt idx="349">
                  <c:v>55916</c:v>
                </c:pt>
                <c:pt idx="350">
                  <c:v>55944</c:v>
                </c:pt>
                <c:pt idx="351">
                  <c:v>55975</c:v>
                </c:pt>
                <c:pt idx="352">
                  <c:v>56005</c:v>
                </c:pt>
                <c:pt idx="353">
                  <c:v>56036</c:v>
                </c:pt>
                <c:pt idx="354">
                  <c:v>56066</c:v>
                </c:pt>
                <c:pt idx="355">
                  <c:v>56097</c:v>
                </c:pt>
                <c:pt idx="356">
                  <c:v>56128</c:v>
                </c:pt>
                <c:pt idx="357">
                  <c:v>56158</c:v>
                </c:pt>
                <c:pt idx="358">
                  <c:v>56189</c:v>
                </c:pt>
                <c:pt idx="359">
                  <c:v>56219</c:v>
                </c:pt>
              </c:numCache>
            </c:numRef>
          </c:cat>
          <c:val>
            <c:numRef>
              <c:f>MIX!$G$10:$G$369</c:f>
              <c:numCache>
                <c:formatCode>#\ ##0.00\ "zł"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E-F142-911A-201E6634C2B1}"/>
            </c:ext>
          </c:extLst>
        </c:ser>
        <c:ser>
          <c:idx val="2"/>
          <c:order val="2"/>
          <c:tx>
            <c:v>nadpłaty</c:v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MIX!$I$10:$I$369</c:f>
              <c:numCache>
                <c:formatCode>"zł"#,##0.00_);[Red]\("zł"#,##0.00\)</c:formatCode>
                <c:ptCount val="36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E-F142-911A-201E6634C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079776"/>
        <c:axId val="106986688"/>
      </c:lineChart>
      <c:dateAx>
        <c:axId val="99079776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6986688"/>
        <c:crosses val="autoZero"/>
        <c:auto val="1"/>
        <c:lblOffset val="100"/>
        <c:baseTimeUnit val="months"/>
      </c:dateAx>
      <c:valAx>
        <c:axId val="10698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zł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907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odsetki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'skracanie okresu r. malejące'!$B$14:$B$373</c:f>
              <c:numCache>
                <c:formatCode>m/d/yy</c:formatCode>
                <c:ptCount val="360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  <c:pt idx="17">
                  <c:v>45809</c:v>
                </c:pt>
                <c:pt idx="18">
                  <c:v>45839</c:v>
                </c:pt>
                <c:pt idx="19">
                  <c:v>45870</c:v>
                </c:pt>
                <c:pt idx="20">
                  <c:v>45901</c:v>
                </c:pt>
                <c:pt idx="21">
                  <c:v>45931</c:v>
                </c:pt>
                <c:pt idx="22">
                  <c:v>45962</c:v>
                </c:pt>
                <c:pt idx="23">
                  <c:v>45992</c:v>
                </c:pt>
                <c:pt idx="24">
                  <c:v>46023</c:v>
                </c:pt>
                <c:pt idx="25">
                  <c:v>46054</c:v>
                </c:pt>
                <c:pt idx="26">
                  <c:v>46082</c:v>
                </c:pt>
                <c:pt idx="27">
                  <c:v>46113</c:v>
                </c:pt>
                <c:pt idx="28">
                  <c:v>46143</c:v>
                </c:pt>
                <c:pt idx="29">
                  <c:v>46174</c:v>
                </c:pt>
                <c:pt idx="30">
                  <c:v>46204</c:v>
                </c:pt>
                <c:pt idx="31">
                  <c:v>46235</c:v>
                </c:pt>
                <c:pt idx="32">
                  <c:v>46266</c:v>
                </c:pt>
                <c:pt idx="33">
                  <c:v>46296</c:v>
                </c:pt>
                <c:pt idx="34">
                  <c:v>46327</c:v>
                </c:pt>
                <c:pt idx="35">
                  <c:v>46357</c:v>
                </c:pt>
                <c:pt idx="36">
                  <c:v>46388</c:v>
                </c:pt>
                <c:pt idx="37">
                  <c:v>46419</c:v>
                </c:pt>
                <c:pt idx="38">
                  <c:v>46447</c:v>
                </c:pt>
                <c:pt idx="39">
                  <c:v>46478</c:v>
                </c:pt>
                <c:pt idx="40">
                  <c:v>46508</c:v>
                </c:pt>
                <c:pt idx="41">
                  <c:v>46539</c:v>
                </c:pt>
                <c:pt idx="42">
                  <c:v>46569</c:v>
                </c:pt>
                <c:pt idx="43">
                  <c:v>46600</c:v>
                </c:pt>
                <c:pt idx="44">
                  <c:v>46631</c:v>
                </c:pt>
                <c:pt idx="45">
                  <c:v>46661</c:v>
                </c:pt>
                <c:pt idx="46">
                  <c:v>46692</c:v>
                </c:pt>
                <c:pt idx="47">
                  <c:v>46722</c:v>
                </c:pt>
                <c:pt idx="48">
                  <c:v>46753</c:v>
                </c:pt>
                <c:pt idx="49">
                  <c:v>46784</c:v>
                </c:pt>
                <c:pt idx="50">
                  <c:v>46813</c:v>
                </c:pt>
                <c:pt idx="51">
                  <c:v>46844</c:v>
                </c:pt>
                <c:pt idx="52">
                  <c:v>46874</c:v>
                </c:pt>
                <c:pt idx="53">
                  <c:v>46905</c:v>
                </c:pt>
                <c:pt idx="54">
                  <c:v>46935</c:v>
                </c:pt>
                <c:pt idx="55">
                  <c:v>46966</c:v>
                </c:pt>
                <c:pt idx="56">
                  <c:v>46997</c:v>
                </c:pt>
                <c:pt idx="57">
                  <c:v>47027</c:v>
                </c:pt>
                <c:pt idx="58">
                  <c:v>47058</c:v>
                </c:pt>
                <c:pt idx="59">
                  <c:v>47088</c:v>
                </c:pt>
                <c:pt idx="60">
                  <c:v>47119</c:v>
                </c:pt>
                <c:pt idx="61">
                  <c:v>47150</c:v>
                </c:pt>
                <c:pt idx="62">
                  <c:v>47178</c:v>
                </c:pt>
                <c:pt idx="63">
                  <c:v>47209</c:v>
                </c:pt>
                <c:pt idx="64">
                  <c:v>47239</c:v>
                </c:pt>
                <c:pt idx="65">
                  <c:v>47270</c:v>
                </c:pt>
                <c:pt idx="66">
                  <c:v>47300</c:v>
                </c:pt>
                <c:pt idx="67">
                  <c:v>47331</c:v>
                </c:pt>
                <c:pt idx="68">
                  <c:v>47362</c:v>
                </c:pt>
                <c:pt idx="69">
                  <c:v>47392</c:v>
                </c:pt>
                <c:pt idx="70">
                  <c:v>47423</c:v>
                </c:pt>
                <c:pt idx="71">
                  <c:v>47453</c:v>
                </c:pt>
                <c:pt idx="72">
                  <c:v>47484</c:v>
                </c:pt>
                <c:pt idx="73">
                  <c:v>47515</c:v>
                </c:pt>
                <c:pt idx="74">
                  <c:v>47543</c:v>
                </c:pt>
                <c:pt idx="75">
                  <c:v>47574</c:v>
                </c:pt>
                <c:pt idx="76">
                  <c:v>47604</c:v>
                </c:pt>
                <c:pt idx="77">
                  <c:v>47635</c:v>
                </c:pt>
                <c:pt idx="78">
                  <c:v>47665</c:v>
                </c:pt>
                <c:pt idx="79">
                  <c:v>47696</c:v>
                </c:pt>
                <c:pt idx="80">
                  <c:v>47727</c:v>
                </c:pt>
                <c:pt idx="81">
                  <c:v>47757</c:v>
                </c:pt>
                <c:pt idx="82">
                  <c:v>47788</c:v>
                </c:pt>
                <c:pt idx="83">
                  <c:v>47818</c:v>
                </c:pt>
                <c:pt idx="84">
                  <c:v>47849</c:v>
                </c:pt>
                <c:pt idx="85">
                  <c:v>47880</c:v>
                </c:pt>
                <c:pt idx="86">
                  <c:v>47908</c:v>
                </c:pt>
                <c:pt idx="87">
                  <c:v>47939</c:v>
                </c:pt>
                <c:pt idx="88">
                  <c:v>47969</c:v>
                </c:pt>
                <c:pt idx="89">
                  <c:v>48000</c:v>
                </c:pt>
                <c:pt idx="90">
                  <c:v>48030</c:v>
                </c:pt>
                <c:pt idx="91">
                  <c:v>48061</c:v>
                </c:pt>
                <c:pt idx="92">
                  <c:v>48092</c:v>
                </c:pt>
                <c:pt idx="93">
                  <c:v>48122</c:v>
                </c:pt>
                <c:pt idx="94">
                  <c:v>48153</c:v>
                </c:pt>
                <c:pt idx="95">
                  <c:v>48183</c:v>
                </c:pt>
                <c:pt idx="96">
                  <c:v>48214</c:v>
                </c:pt>
                <c:pt idx="97">
                  <c:v>48245</c:v>
                </c:pt>
                <c:pt idx="98">
                  <c:v>48274</c:v>
                </c:pt>
                <c:pt idx="99">
                  <c:v>48305</c:v>
                </c:pt>
                <c:pt idx="100">
                  <c:v>48335</c:v>
                </c:pt>
                <c:pt idx="101">
                  <c:v>48366</c:v>
                </c:pt>
                <c:pt idx="102">
                  <c:v>48396</c:v>
                </c:pt>
                <c:pt idx="103">
                  <c:v>48427</c:v>
                </c:pt>
                <c:pt idx="104">
                  <c:v>48458</c:v>
                </c:pt>
                <c:pt idx="105">
                  <c:v>48488</c:v>
                </c:pt>
                <c:pt idx="106">
                  <c:v>48519</c:v>
                </c:pt>
                <c:pt idx="107">
                  <c:v>48549</c:v>
                </c:pt>
                <c:pt idx="108">
                  <c:v>48580</c:v>
                </c:pt>
                <c:pt idx="109">
                  <c:v>48611</c:v>
                </c:pt>
                <c:pt idx="110">
                  <c:v>48639</c:v>
                </c:pt>
                <c:pt idx="111">
                  <c:v>48670</c:v>
                </c:pt>
                <c:pt idx="112">
                  <c:v>48700</c:v>
                </c:pt>
                <c:pt idx="113">
                  <c:v>48731</c:v>
                </c:pt>
                <c:pt idx="114">
                  <c:v>48761</c:v>
                </c:pt>
                <c:pt idx="115">
                  <c:v>48792</c:v>
                </c:pt>
                <c:pt idx="116">
                  <c:v>48823</c:v>
                </c:pt>
                <c:pt idx="117">
                  <c:v>48853</c:v>
                </c:pt>
                <c:pt idx="118">
                  <c:v>48884</c:v>
                </c:pt>
                <c:pt idx="119">
                  <c:v>48914</c:v>
                </c:pt>
                <c:pt idx="120">
                  <c:v>48945</c:v>
                </c:pt>
                <c:pt idx="121">
                  <c:v>48976</c:v>
                </c:pt>
                <c:pt idx="122">
                  <c:v>49004</c:v>
                </c:pt>
                <c:pt idx="123">
                  <c:v>49035</c:v>
                </c:pt>
                <c:pt idx="124">
                  <c:v>49065</c:v>
                </c:pt>
                <c:pt idx="125">
                  <c:v>49096</c:v>
                </c:pt>
                <c:pt idx="126">
                  <c:v>49126</c:v>
                </c:pt>
                <c:pt idx="127">
                  <c:v>49157</c:v>
                </c:pt>
                <c:pt idx="128">
                  <c:v>49188</c:v>
                </c:pt>
                <c:pt idx="129">
                  <c:v>49218</c:v>
                </c:pt>
                <c:pt idx="130">
                  <c:v>49249</c:v>
                </c:pt>
                <c:pt idx="131">
                  <c:v>49279</c:v>
                </c:pt>
                <c:pt idx="132">
                  <c:v>49310</c:v>
                </c:pt>
                <c:pt idx="133">
                  <c:v>49341</c:v>
                </c:pt>
                <c:pt idx="134">
                  <c:v>49369</c:v>
                </c:pt>
                <c:pt idx="135">
                  <c:v>49400</c:v>
                </c:pt>
                <c:pt idx="136">
                  <c:v>49430</c:v>
                </c:pt>
                <c:pt idx="137">
                  <c:v>49461</c:v>
                </c:pt>
                <c:pt idx="138">
                  <c:v>49491</c:v>
                </c:pt>
                <c:pt idx="139">
                  <c:v>49522</c:v>
                </c:pt>
                <c:pt idx="140">
                  <c:v>49553</c:v>
                </c:pt>
                <c:pt idx="141">
                  <c:v>49583</c:v>
                </c:pt>
                <c:pt idx="142">
                  <c:v>49614</c:v>
                </c:pt>
                <c:pt idx="143">
                  <c:v>49644</c:v>
                </c:pt>
                <c:pt idx="144">
                  <c:v>49675</c:v>
                </c:pt>
                <c:pt idx="145">
                  <c:v>49706</c:v>
                </c:pt>
                <c:pt idx="146">
                  <c:v>49735</c:v>
                </c:pt>
                <c:pt idx="147">
                  <c:v>49766</c:v>
                </c:pt>
                <c:pt idx="148">
                  <c:v>49796</c:v>
                </c:pt>
                <c:pt idx="149">
                  <c:v>49827</c:v>
                </c:pt>
                <c:pt idx="150">
                  <c:v>49857</c:v>
                </c:pt>
                <c:pt idx="151">
                  <c:v>49888</c:v>
                </c:pt>
                <c:pt idx="152">
                  <c:v>49919</c:v>
                </c:pt>
                <c:pt idx="153">
                  <c:v>49949</c:v>
                </c:pt>
                <c:pt idx="154">
                  <c:v>49980</c:v>
                </c:pt>
                <c:pt idx="155">
                  <c:v>50010</c:v>
                </c:pt>
                <c:pt idx="156">
                  <c:v>50041</c:v>
                </c:pt>
                <c:pt idx="157">
                  <c:v>50072</c:v>
                </c:pt>
                <c:pt idx="158">
                  <c:v>50100</c:v>
                </c:pt>
                <c:pt idx="159">
                  <c:v>50131</c:v>
                </c:pt>
                <c:pt idx="160">
                  <c:v>50161</c:v>
                </c:pt>
                <c:pt idx="161">
                  <c:v>50192</c:v>
                </c:pt>
                <c:pt idx="162">
                  <c:v>50222</c:v>
                </c:pt>
                <c:pt idx="163">
                  <c:v>50253</c:v>
                </c:pt>
                <c:pt idx="164">
                  <c:v>50284</c:v>
                </c:pt>
                <c:pt idx="165">
                  <c:v>50314</c:v>
                </c:pt>
                <c:pt idx="166">
                  <c:v>50345</c:v>
                </c:pt>
                <c:pt idx="167">
                  <c:v>50375</c:v>
                </c:pt>
                <c:pt idx="168">
                  <c:v>50406</c:v>
                </c:pt>
                <c:pt idx="169">
                  <c:v>50437</c:v>
                </c:pt>
                <c:pt idx="170">
                  <c:v>50465</c:v>
                </c:pt>
                <c:pt idx="171">
                  <c:v>50496</c:v>
                </c:pt>
                <c:pt idx="172">
                  <c:v>50526</c:v>
                </c:pt>
                <c:pt idx="173">
                  <c:v>50557</c:v>
                </c:pt>
                <c:pt idx="174">
                  <c:v>50587</c:v>
                </c:pt>
                <c:pt idx="175">
                  <c:v>50618</c:v>
                </c:pt>
                <c:pt idx="176">
                  <c:v>50649</c:v>
                </c:pt>
                <c:pt idx="177">
                  <c:v>50679</c:v>
                </c:pt>
                <c:pt idx="178">
                  <c:v>50710</c:v>
                </c:pt>
                <c:pt idx="179">
                  <c:v>50740</c:v>
                </c:pt>
                <c:pt idx="180">
                  <c:v>50771</c:v>
                </c:pt>
                <c:pt idx="181">
                  <c:v>50802</c:v>
                </c:pt>
                <c:pt idx="182">
                  <c:v>50830</c:v>
                </c:pt>
                <c:pt idx="183">
                  <c:v>50861</c:v>
                </c:pt>
                <c:pt idx="184">
                  <c:v>50891</c:v>
                </c:pt>
                <c:pt idx="185">
                  <c:v>50922</c:v>
                </c:pt>
                <c:pt idx="186">
                  <c:v>50952</c:v>
                </c:pt>
                <c:pt idx="187">
                  <c:v>50983</c:v>
                </c:pt>
                <c:pt idx="188">
                  <c:v>51014</c:v>
                </c:pt>
                <c:pt idx="189">
                  <c:v>51044</c:v>
                </c:pt>
                <c:pt idx="190">
                  <c:v>51075</c:v>
                </c:pt>
                <c:pt idx="191">
                  <c:v>51105</c:v>
                </c:pt>
                <c:pt idx="192">
                  <c:v>51136</c:v>
                </c:pt>
                <c:pt idx="193">
                  <c:v>51167</c:v>
                </c:pt>
                <c:pt idx="194">
                  <c:v>51196</c:v>
                </c:pt>
                <c:pt idx="195">
                  <c:v>51227</c:v>
                </c:pt>
                <c:pt idx="196">
                  <c:v>51257</c:v>
                </c:pt>
                <c:pt idx="197">
                  <c:v>51288</c:v>
                </c:pt>
                <c:pt idx="198">
                  <c:v>51318</c:v>
                </c:pt>
                <c:pt idx="199">
                  <c:v>51349</c:v>
                </c:pt>
                <c:pt idx="200">
                  <c:v>51380</c:v>
                </c:pt>
                <c:pt idx="201">
                  <c:v>51410</c:v>
                </c:pt>
                <c:pt idx="202">
                  <c:v>51441</c:v>
                </c:pt>
                <c:pt idx="203">
                  <c:v>51471</c:v>
                </c:pt>
                <c:pt idx="204">
                  <c:v>51502</c:v>
                </c:pt>
                <c:pt idx="205">
                  <c:v>51533</c:v>
                </c:pt>
                <c:pt idx="206">
                  <c:v>51561</c:v>
                </c:pt>
                <c:pt idx="207">
                  <c:v>51592</c:v>
                </c:pt>
                <c:pt idx="208">
                  <c:v>51622</c:v>
                </c:pt>
                <c:pt idx="209">
                  <c:v>51653</c:v>
                </c:pt>
                <c:pt idx="210">
                  <c:v>51683</c:v>
                </c:pt>
                <c:pt idx="211">
                  <c:v>51714</c:v>
                </c:pt>
                <c:pt idx="212">
                  <c:v>51745</c:v>
                </c:pt>
                <c:pt idx="213">
                  <c:v>51775</c:v>
                </c:pt>
                <c:pt idx="214">
                  <c:v>51806</c:v>
                </c:pt>
                <c:pt idx="215">
                  <c:v>51836</c:v>
                </c:pt>
                <c:pt idx="216">
                  <c:v>51867</c:v>
                </c:pt>
                <c:pt idx="217">
                  <c:v>51898</c:v>
                </c:pt>
                <c:pt idx="218">
                  <c:v>51926</c:v>
                </c:pt>
                <c:pt idx="219">
                  <c:v>51957</c:v>
                </c:pt>
                <c:pt idx="220">
                  <c:v>51987</c:v>
                </c:pt>
                <c:pt idx="221">
                  <c:v>52018</c:v>
                </c:pt>
                <c:pt idx="222">
                  <c:v>52048</c:v>
                </c:pt>
                <c:pt idx="223">
                  <c:v>52079</c:v>
                </c:pt>
                <c:pt idx="224">
                  <c:v>52110</c:v>
                </c:pt>
                <c:pt idx="225">
                  <c:v>52140</c:v>
                </c:pt>
                <c:pt idx="226">
                  <c:v>52171</c:v>
                </c:pt>
                <c:pt idx="227">
                  <c:v>52201</c:v>
                </c:pt>
                <c:pt idx="228">
                  <c:v>52232</c:v>
                </c:pt>
                <c:pt idx="229">
                  <c:v>52263</c:v>
                </c:pt>
                <c:pt idx="230">
                  <c:v>52291</c:v>
                </c:pt>
                <c:pt idx="231">
                  <c:v>52322</c:v>
                </c:pt>
                <c:pt idx="232">
                  <c:v>52352</c:v>
                </c:pt>
                <c:pt idx="233">
                  <c:v>52383</c:v>
                </c:pt>
                <c:pt idx="234">
                  <c:v>52413</c:v>
                </c:pt>
                <c:pt idx="235">
                  <c:v>52444</c:v>
                </c:pt>
                <c:pt idx="236">
                  <c:v>52475</c:v>
                </c:pt>
                <c:pt idx="237">
                  <c:v>52505</c:v>
                </c:pt>
                <c:pt idx="238">
                  <c:v>52536</c:v>
                </c:pt>
                <c:pt idx="239">
                  <c:v>52566</c:v>
                </c:pt>
                <c:pt idx="240">
                  <c:v>52597</c:v>
                </c:pt>
                <c:pt idx="241">
                  <c:v>52628</c:v>
                </c:pt>
                <c:pt idx="242">
                  <c:v>52657</c:v>
                </c:pt>
                <c:pt idx="243">
                  <c:v>52688</c:v>
                </c:pt>
                <c:pt idx="244">
                  <c:v>52718</c:v>
                </c:pt>
                <c:pt idx="245">
                  <c:v>52749</c:v>
                </c:pt>
                <c:pt idx="246">
                  <c:v>52779</c:v>
                </c:pt>
                <c:pt idx="247">
                  <c:v>52810</c:v>
                </c:pt>
                <c:pt idx="248">
                  <c:v>52841</c:v>
                </c:pt>
                <c:pt idx="249">
                  <c:v>52871</c:v>
                </c:pt>
                <c:pt idx="250">
                  <c:v>52902</c:v>
                </c:pt>
                <c:pt idx="251">
                  <c:v>52932</c:v>
                </c:pt>
                <c:pt idx="252">
                  <c:v>52963</c:v>
                </c:pt>
                <c:pt idx="253">
                  <c:v>52994</c:v>
                </c:pt>
                <c:pt idx="254">
                  <c:v>53022</c:v>
                </c:pt>
                <c:pt idx="255">
                  <c:v>53053</c:v>
                </c:pt>
                <c:pt idx="256">
                  <c:v>53083</c:v>
                </c:pt>
                <c:pt idx="257">
                  <c:v>53114</c:v>
                </c:pt>
                <c:pt idx="258">
                  <c:v>53144</c:v>
                </c:pt>
                <c:pt idx="259">
                  <c:v>53175</c:v>
                </c:pt>
                <c:pt idx="260">
                  <c:v>53206</c:v>
                </c:pt>
                <c:pt idx="261">
                  <c:v>53236</c:v>
                </c:pt>
                <c:pt idx="262">
                  <c:v>53267</c:v>
                </c:pt>
                <c:pt idx="263">
                  <c:v>53297</c:v>
                </c:pt>
                <c:pt idx="264">
                  <c:v>53328</c:v>
                </c:pt>
                <c:pt idx="265">
                  <c:v>53359</c:v>
                </c:pt>
                <c:pt idx="266">
                  <c:v>53387</c:v>
                </c:pt>
                <c:pt idx="267">
                  <c:v>53418</c:v>
                </c:pt>
                <c:pt idx="268">
                  <c:v>53448</c:v>
                </c:pt>
                <c:pt idx="269">
                  <c:v>53479</c:v>
                </c:pt>
                <c:pt idx="270">
                  <c:v>53509</c:v>
                </c:pt>
                <c:pt idx="271">
                  <c:v>53540</c:v>
                </c:pt>
                <c:pt idx="272">
                  <c:v>53571</c:v>
                </c:pt>
                <c:pt idx="273">
                  <c:v>53601</c:v>
                </c:pt>
                <c:pt idx="274">
                  <c:v>53632</c:v>
                </c:pt>
                <c:pt idx="275">
                  <c:v>53662</c:v>
                </c:pt>
                <c:pt idx="276">
                  <c:v>53693</c:v>
                </c:pt>
                <c:pt idx="277">
                  <c:v>53724</c:v>
                </c:pt>
                <c:pt idx="278">
                  <c:v>53752</c:v>
                </c:pt>
                <c:pt idx="279">
                  <c:v>53783</c:v>
                </c:pt>
                <c:pt idx="280">
                  <c:v>53813</c:v>
                </c:pt>
                <c:pt idx="281">
                  <c:v>53844</c:v>
                </c:pt>
                <c:pt idx="282">
                  <c:v>53874</c:v>
                </c:pt>
                <c:pt idx="283">
                  <c:v>53905</c:v>
                </c:pt>
                <c:pt idx="284">
                  <c:v>53936</c:v>
                </c:pt>
                <c:pt idx="285">
                  <c:v>53966</c:v>
                </c:pt>
                <c:pt idx="286">
                  <c:v>53997</c:v>
                </c:pt>
                <c:pt idx="287">
                  <c:v>54027</c:v>
                </c:pt>
                <c:pt idx="288">
                  <c:v>54058</c:v>
                </c:pt>
                <c:pt idx="289">
                  <c:v>54089</c:v>
                </c:pt>
                <c:pt idx="290">
                  <c:v>54118</c:v>
                </c:pt>
                <c:pt idx="291">
                  <c:v>54149</c:v>
                </c:pt>
                <c:pt idx="292">
                  <c:v>54179</c:v>
                </c:pt>
                <c:pt idx="293">
                  <c:v>54210</c:v>
                </c:pt>
                <c:pt idx="294">
                  <c:v>54240</c:v>
                </c:pt>
                <c:pt idx="295">
                  <c:v>54271</c:v>
                </c:pt>
                <c:pt idx="296">
                  <c:v>54302</c:v>
                </c:pt>
                <c:pt idx="297">
                  <c:v>54332</c:v>
                </c:pt>
                <c:pt idx="298">
                  <c:v>54363</c:v>
                </c:pt>
                <c:pt idx="299">
                  <c:v>54393</c:v>
                </c:pt>
                <c:pt idx="300">
                  <c:v>54424</c:v>
                </c:pt>
                <c:pt idx="301">
                  <c:v>54455</c:v>
                </c:pt>
                <c:pt idx="302">
                  <c:v>54483</c:v>
                </c:pt>
                <c:pt idx="303">
                  <c:v>54514</c:v>
                </c:pt>
                <c:pt idx="304">
                  <c:v>54544</c:v>
                </c:pt>
                <c:pt idx="305">
                  <c:v>54575</c:v>
                </c:pt>
                <c:pt idx="306">
                  <c:v>54605</c:v>
                </c:pt>
                <c:pt idx="307">
                  <c:v>54636</c:v>
                </c:pt>
                <c:pt idx="308">
                  <c:v>54667</c:v>
                </c:pt>
                <c:pt idx="309">
                  <c:v>54697</c:v>
                </c:pt>
                <c:pt idx="310">
                  <c:v>54728</c:v>
                </c:pt>
                <c:pt idx="311">
                  <c:v>54758</c:v>
                </c:pt>
                <c:pt idx="312">
                  <c:v>54789</c:v>
                </c:pt>
                <c:pt idx="313">
                  <c:v>54820</c:v>
                </c:pt>
                <c:pt idx="314">
                  <c:v>54848</c:v>
                </c:pt>
                <c:pt idx="315">
                  <c:v>54879</c:v>
                </c:pt>
                <c:pt idx="316">
                  <c:v>54909</c:v>
                </c:pt>
                <c:pt idx="317">
                  <c:v>54940</c:v>
                </c:pt>
                <c:pt idx="318">
                  <c:v>54970</c:v>
                </c:pt>
                <c:pt idx="319">
                  <c:v>55001</c:v>
                </c:pt>
                <c:pt idx="320">
                  <c:v>55032</c:v>
                </c:pt>
                <c:pt idx="321">
                  <c:v>55062</c:v>
                </c:pt>
                <c:pt idx="322">
                  <c:v>55093</c:v>
                </c:pt>
                <c:pt idx="323">
                  <c:v>55123</c:v>
                </c:pt>
                <c:pt idx="324">
                  <c:v>55154</c:v>
                </c:pt>
                <c:pt idx="325">
                  <c:v>55185</c:v>
                </c:pt>
                <c:pt idx="326">
                  <c:v>55213</c:v>
                </c:pt>
                <c:pt idx="327">
                  <c:v>55244</c:v>
                </c:pt>
                <c:pt idx="328">
                  <c:v>55274</c:v>
                </c:pt>
                <c:pt idx="329">
                  <c:v>55305</c:v>
                </c:pt>
                <c:pt idx="330">
                  <c:v>55335</c:v>
                </c:pt>
                <c:pt idx="331">
                  <c:v>55366</c:v>
                </c:pt>
                <c:pt idx="332">
                  <c:v>55397</c:v>
                </c:pt>
                <c:pt idx="333">
                  <c:v>55427</c:v>
                </c:pt>
                <c:pt idx="334">
                  <c:v>55458</c:v>
                </c:pt>
                <c:pt idx="335">
                  <c:v>55488</c:v>
                </c:pt>
                <c:pt idx="336">
                  <c:v>55519</c:v>
                </c:pt>
                <c:pt idx="337">
                  <c:v>55550</c:v>
                </c:pt>
                <c:pt idx="338">
                  <c:v>55579</c:v>
                </c:pt>
                <c:pt idx="339">
                  <c:v>55610</c:v>
                </c:pt>
                <c:pt idx="340">
                  <c:v>55640</c:v>
                </c:pt>
                <c:pt idx="341">
                  <c:v>55671</c:v>
                </c:pt>
                <c:pt idx="342">
                  <c:v>55701</c:v>
                </c:pt>
                <c:pt idx="343">
                  <c:v>55732</c:v>
                </c:pt>
                <c:pt idx="344">
                  <c:v>55763</c:v>
                </c:pt>
                <c:pt idx="345">
                  <c:v>55793</c:v>
                </c:pt>
                <c:pt idx="346">
                  <c:v>55824</c:v>
                </c:pt>
                <c:pt idx="347">
                  <c:v>55854</c:v>
                </c:pt>
                <c:pt idx="348">
                  <c:v>55885</c:v>
                </c:pt>
                <c:pt idx="349">
                  <c:v>55916</c:v>
                </c:pt>
                <c:pt idx="350">
                  <c:v>55944</c:v>
                </c:pt>
                <c:pt idx="351">
                  <c:v>55975</c:v>
                </c:pt>
                <c:pt idx="352">
                  <c:v>56005</c:v>
                </c:pt>
                <c:pt idx="353">
                  <c:v>56036</c:v>
                </c:pt>
                <c:pt idx="354">
                  <c:v>56066</c:v>
                </c:pt>
                <c:pt idx="355">
                  <c:v>56097</c:v>
                </c:pt>
                <c:pt idx="356">
                  <c:v>56128</c:v>
                </c:pt>
                <c:pt idx="357">
                  <c:v>56158</c:v>
                </c:pt>
                <c:pt idx="358">
                  <c:v>56189</c:v>
                </c:pt>
                <c:pt idx="359">
                  <c:v>56219</c:v>
                </c:pt>
              </c:numCache>
            </c:numRef>
          </c:cat>
          <c:val>
            <c:numRef>
              <c:f>'skracanie okresu r. malejące'!$F$14:$F$373</c:f>
              <c:numCache>
                <c:formatCode>#\ ##0.00\ "zł"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5-B045-8B46-23250A02FFDD}"/>
            </c:ext>
          </c:extLst>
        </c:ser>
        <c:ser>
          <c:idx val="1"/>
          <c:order val="1"/>
          <c:tx>
            <c:v>kapitał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'skracanie okresu r. malejące'!$B$14:$B$373</c:f>
              <c:numCache>
                <c:formatCode>m/d/yy</c:formatCode>
                <c:ptCount val="360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  <c:pt idx="17">
                  <c:v>45809</c:v>
                </c:pt>
                <c:pt idx="18">
                  <c:v>45839</c:v>
                </c:pt>
                <c:pt idx="19">
                  <c:v>45870</c:v>
                </c:pt>
                <c:pt idx="20">
                  <c:v>45901</c:v>
                </c:pt>
                <c:pt idx="21">
                  <c:v>45931</c:v>
                </c:pt>
                <c:pt idx="22">
                  <c:v>45962</c:v>
                </c:pt>
                <c:pt idx="23">
                  <c:v>45992</c:v>
                </c:pt>
                <c:pt idx="24">
                  <c:v>46023</c:v>
                </c:pt>
                <c:pt idx="25">
                  <c:v>46054</c:v>
                </c:pt>
                <c:pt idx="26">
                  <c:v>46082</c:v>
                </c:pt>
                <c:pt idx="27">
                  <c:v>46113</c:v>
                </c:pt>
                <c:pt idx="28">
                  <c:v>46143</c:v>
                </c:pt>
                <c:pt idx="29">
                  <c:v>46174</c:v>
                </c:pt>
                <c:pt idx="30">
                  <c:v>46204</c:v>
                </c:pt>
                <c:pt idx="31">
                  <c:v>46235</c:v>
                </c:pt>
                <c:pt idx="32">
                  <c:v>46266</c:v>
                </c:pt>
                <c:pt idx="33">
                  <c:v>46296</c:v>
                </c:pt>
                <c:pt idx="34">
                  <c:v>46327</c:v>
                </c:pt>
                <c:pt idx="35">
                  <c:v>46357</c:v>
                </c:pt>
                <c:pt idx="36">
                  <c:v>46388</c:v>
                </c:pt>
                <c:pt idx="37">
                  <c:v>46419</c:v>
                </c:pt>
                <c:pt idx="38">
                  <c:v>46447</c:v>
                </c:pt>
                <c:pt idx="39">
                  <c:v>46478</c:v>
                </c:pt>
                <c:pt idx="40">
                  <c:v>46508</c:v>
                </c:pt>
                <c:pt idx="41">
                  <c:v>46539</c:v>
                </c:pt>
                <c:pt idx="42">
                  <c:v>46569</c:v>
                </c:pt>
                <c:pt idx="43">
                  <c:v>46600</c:v>
                </c:pt>
                <c:pt idx="44">
                  <c:v>46631</c:v>
                </c:pt>
                <c:pt idx="45">
                  <c:v>46661</c:v>
                </c:pt>
                <c:pt idx="46">
                  <c:v>46692</c:v>
                </c:pt>
                <c:pt idx="47">
                  <c:v>46722</c:v>
                </c:pt>
                <c:pt idx="48">
                  <c:v>46753</c:v>
                </c:pt>
                <c:pt idx="49">
                  <c:v>46784</c:v>
                </c:pt>
                <c:pt idx="50">
                  <c:v>46813</c:v>
                </c:pt>
                <c:pt idx="51">
                  <c:v>46844</c:v>
                </c:pt>
                <c:pt idx="52">
                  <c:v>46874</c:v>
                </c:pt>
                <c:pt idx="53">
                  <c:v>46905</c:v>
                </c:pt>
                <c:pt idx="54">
                  <c:v>46935</c:v>
                </c:pt>
                <c:pt idx="55">
                  <c:v>46966</c:v>
                </c:pt>
                <c:pt idx="56">
                  <c:v>46997</c:v>
                </c:pt>
                <c:pt idx="57">
                  <c:v>47027</c:v>
                </c:pt>
                <c:pt idx="58">
                  <c:v>47058</c:v>
                </c:pt>
                <c:pt idx="59">
                  <c:v>47088</c:v>
                </c:pt>
                <c:pt idx="60">
                  <c:v>47119</c:v>
                </c:pt>
                <c:pt idx="61">
                  <c:v>47150</c:v>
                </c:pt>
                <c:pt idx="62">
                  <c:v>47178</c:v>
                </c:pt>
                <c:pt idx="63">
                  <c:v>47209</c:v>
                </c:pt>
                <c:pt idx="64">
                  <c:v>47239</c:v>
                </c:pt>
                <c:pt idx="65">
                  <c:v>47270</c:v>
                </c:pt>
                <c:pt idx="66">
                  <c:v>47300</c:v>
                </c:pt>
                <c:pt idx="67">
                  <c:v>47331</c:v>
                </c:pt>
                <c:pt idx="68">
                  <c:v>47362</c:v>
                </c:pt>
                <c:pt idx="69">
                  <c:v>47392</c:v>
                </c:pt>
                <c:pt idx="70">
                  <c:v>47423</c:v>
                </c:pt>
                <c:pt idx="71">
                  <c:v>47453</c:v>
                </c:pt>
                <c:pt idx="72">
                  <c:v>47484</c:v>
                </c:pt>
                <c:pt idx="73">
                  <c:v>47515</c:v>
                </c:pt>
                <c:pt idx="74">
                  <c:v>47543</c:v>
                </c:pt>
                <c:pt idx="75">
                  <c:v>47574</c:v>
                </c:pt>
                <c:pt idx="76">
                  <c:v>47604</c:v>
                </c:pt>
                <c:pt idx="77">
                  <c:v>47635</c:v>
                </c:pt>
                <c:pt idx="78">
                  <c:v>47665</c:v>
                </c:pt>
                <c:pt idx="79">
                  <c:v>47696</c:v>
                </c:pt>
                <c:pt idx="80">
                  <c:v>47727</c:v>
                </c:pt>
                <c:pt idx="81">
                  <c:v>47757</c:v>
                </c:pt>
                <c:pt idx="82">
                  <c:v>47788</c:v>
                </c:pt>
                <c:pt idx="83">
                  <c:v>47818</c:v>
                </c:pt>
                <c:pt idx="84">
                  <c:v>47849</c:v>
                </c:pt>
                <c:pt idx="85">
                  <c:v>47880</c:v>
                </c:pt>
                <c:pt idx="86">
                  <c:v>47908</c:v>
                </c:pt>
                <c:pt idx="87">
                  <c:v>47939</c:v>
                </c:pt>
                <c:pt idx="88">
                  <c:v>47969</c:v>
                </c:pt>
                <c:pt idx="89">
                  <c:v>48000</c:v>
                </c:pt>
                <c:pt idx="90">
                  <c:v>48030</c:v>
                </c:pt>
                <c:pt idx="91">
                  <c:v>48061</c:v>
                </c:pt>
                <c:pt idx="92">
                  <c:v>48092</c:v>
                </c:pt>
                <c:pt idx="93">
                  <c:v>48122</c:v>
                </c:pt>
                <c:pt idx="94">
                  <c:v>48153</c:v>
                </c:pt>
                <c:pt idx="95">
                  <c:v>48183</c:v>
                </c:pt>
                <c:pt idx="96">
                  <c:v>48214</c:v>
                </c:pt>
                <c:pt idx="97">
                  <c:v>48245</c:v>
                </c:pt>
                <c:pt idx="98">
                  <c:v>48274</c:v>
                </c:pt>
                <c:pt idx="99">
                  <c:v>48305</c:v>
                </c:pt>
                <c:pt idx="100">
                  <c:v>48335</c:v>
                </c:pt>
                <c:pt idx="101">
                  <c:v>48366</c:v>
                </c:pt>
                <c:pt idx="102">
                  <c:v>48396</c:v>
                </c:pt>
                <c:pt idx="103">
                  <c:v>48427</c:v>
                </c:pt>
                <c:pt idx="104">
                  <c:v>48458</c:v>
                </c:pt>
                <c:pt idx="105">
                  <c:v>48488</c:v>
                </c:pt>
                <c:pt idx="106">
                  <c:v>48519</c:v>
                </c:pt>
                <c:pt idx="107">
                  <c:v>48549</c:v>
                </c:pt>
                <c:pt idx="108">
                  <c:v>48580</c:v>
                </c:pt>
                <c:pt idx="109">
                  <c:v>48611</c:v>
                </c:pt>
                <c:pt idx="110">
                  <c:v>48639</c:v>
                </c:pt>
                <c:pt idx="111">
                  <c:v>48670</c:v>
                </c:pt>
                <c:pt idx="112">
                  <c:v>48700</c:v>
                </c:pt>
                <c:pt idx="113">
                  <c:v>48731</c:v>
                </c:pt>
                <c:pt idx="114">
                  <c:v>48761</c:v>
                </c:pt>
                <c:pt idx="115">
                  <c:v>48792</c:v>
                </c:pt>
                <c:pt idx="116">
                  <c:v>48823</c:v>
                </c:pt>
                <c:pt idx="117">
                  <c:v>48853</c:v>
                </c:pt>
                <c:pt idx="118">
                  <c:v>48884</c:v>
                </c:pt>
                <c:pt idx="119">
                  <c:v>48914</c:v>
                </c:pt>
                <c:pt idx="120">
                  <c:v>48945</c:v>
                </c:pt>
                <c:pt idx="121">
                  <c:v>48976</c:v>
                </c:pt>
                <c:pt idx="122">
                  <c:v>49004</c:v>
                </c:pt>
                <c:pt idx="123">
                  <c:v>49035</c:v>
                </c:pt>
                <c:pt idx="124">
                  <c:v>49065</c:v>
                </c:pt>
                <c:pt idx="125">
                  <c:v>49096</c:v>
                </c:pt>
                <c:pt idx="126">
                  <c:v>49126</c:v>
                </c:pt>
                <c:pt idx="127">
                  <c:v>49157</c:v>
                </c:pt>
                <c:pt idx="128">
                  <c:v>49188</c:v>
                </c:pt>
                <c:pt idx="129">
                  <c:v>49218</c:v>
                </c:pt>
                <c:pt idx="130">
                  <c:v>49249</c:v>
                </c:pt>
                <c:pt idx="131">
                  <c:v>49279</c:v>
                </c:pt>
                <c:pt idx="132">
                  <c:v>49310</c:v>
                </c:pt>
                <c:pt idx="133">
                  <c:v>49341</c:v>
                </c:pt>
                <c:pt idx="134">
                  <c:v>49369</c:v>
                </c:pt>
                <c:pt idx="135">
                  <c:v>49400</c:v>
                </c:pt>
                <c:pt idx="136">
                  <c:v>49430</c:v>
                </c:pt>
                <c:pt idx="137">
                  <c:v>49461</c:v>
                </c:pt>
                <c:pt idx="138">
                  <c:v>49491</c:v>
                </c:pt>
                <c:pt idx="139">
                  <c:v>49522</c:v>
                </c:pt>
                <c:pt idx="140">
                  <c:v>49553</c:v>
                </c:pt>
                <c:pt idx="141">
                  <c:v>49583</c:v>
                </c:pt>
                <c:pt idx="142">
                  <c:v>49614</c:v>
                </c:pt>
                <c:pt idx="143">
                  <c:v>49644</c:v>
                </c:pt>
                <c:pt idx="144">
                  <c:v>49675</c:v>
                </c:pt>
                <c:pt idx="145">
                  <c:v>49706</c:v>
                </c:pt>
                <c:pt idx="146">
                  <c:v>49735</c:v>
                </c:pt>
                <c:pt idx="147">
                  <c:v>49766</c:v>
                </c:pt>
                <c:pt idx="148">
                  <c:v>49796</c:v>
                </c:pt>
                <c:pt idx="149">
                  <c:v>49827</c:v>
                </c:pt>
                <c:pt idx="150">
                  <c:v>49857</c:v>
                </c:pt>
                <c:pt idx="151">
                  <c:v>49888</c:v>
                </c:pt>
                <c:pt idx="152">
                  <c:v>49919</c:v>
                </c:pt>
                <c:pt idx="153">
                  <c:v>49949</c:v>
                </c:pt>
                <c:pt idx="154">
                  <c:v>49980</c:v>
                </c:pt>
                <c:pt idx="155">
                  <c:v>50010</c:v>
                </c:pt>
                <c:pt idx="156">
                  <c:v>50041</c:v>
                </c:pt>
                <c:pt idx="157">
                  <c:v>50072</c:v>
                </c:pt>
                <c:pt idx="158">
                  <c:v>50100</c:v>
                </c:pt>
                <c:pt idx="159">
                  <c:v>50131</c:v>
                </c:pt>
                <c:pt idx="160">
                  <c:v>50161</c:v>
                </c:pt>
                <c:pt idx="161">
                  <c:v>50192</c:v>
                </c:pt>
                <c:pt idx="162">
                  <c:v>50222</c:v>
                </c:pt>
                <c:pt idx="163">
                  <c:v>50253</c:v>
                </c:pt>
                <c:pt idx="164">
                  <c:v>50284</c:v>
                </c:pt>
                <c:pt idx="165">
                  <c:v>50314</c:v>
                </c:pt>
                <c:pt idx="166">
                  <c:v>50345</c:v>
                </c:pt>
                <c:pt idx="167">
                  <c:v>50375</c:v>
                </c:pt>
                <c:pt idx="168">
                  <c:v>50406</c:v>
                </c:pt>
                <c:pt idx="169">
                  <c:v>50437</c:v>
                </c:pt>
                <c:pt idx="170">
                  <c:v>50465</c:v>
                </c:pt>
                <c:pt idx="171">
                  <c:v>50496</c:v>
                </c:pt>
                <c:pt idx="172">
                  <c:v>50526</c:v>
                </c:pt>
                <c:pt idx="173">
                  <c:v>50557</c:v>
                </c:pt>
                <c:pt idx="174">
                  <c:v>50587</c:v>
                </c:pt>
                <c:pt idx="175">
                  <c:v>50618</c:v>
                </c:pt>
                <c:pt idx="176">
                  <c:v>50649</c:v>
                </c:pt>
                <c:pt idx="177">
                  <c:v>50679</c:v>
                </c:pt>
                <c:pt idx="178">
                  <c:v>50710</c:v>
                </c:pt>
                <c:pt idx="179">
                  <c:v>50740</c:v>
                </c:pt>
                <c:pt idx="180">
                  <c:v>50771</c:v>
                </c:pt>
                <c:pt idx="181">
                  <c:v>50802</c:v>
                </c:pt>
                <c:pt idx="182">
                  <c:v>50830</c:v>
                </c:pt>
                <c:pt idx="183">
                  <c:v>50861</c:v>
                </c:pt>
                <c:pt idx="184">
                  <c:v>50891</c:v>
                </c:pt>
                <c:pt idx="185">
                  <c:v>50922</c:v>
                </c:pt>
                <c:pt idx="186">
                  <c:v>50952</c:v>
                </c:pt>
                <c:pt idx="187">
                  <c:v>50983</c:v>
                </c:pt>
                <c:pt idx="188">
                  <c:v>51014</c:v>
                </c:pt>
                <c:pt idx="189">
                  <c:v>51044</c:v>
                </c:pt>
                <c:pt idx="190">
                  <c:v>51075</c:v>
                </c:pt>
                <c:pt idx="191">
                  <c:v>51105</c:v>
                </c:pt>
                <c:pt idx="192">
                  <c:v>51136</c:v>
                </c:pt>
                <c:pt idx="193">
                  <c:v>51167</c:v>
                </c:pt>
                <c:pt idx="194">
                  <c:v>51196</c:v>
                </c:pt>
                <c:pt idx="195">
                  <c:v>51227</c:v>
                </c:pt>
                <c:pt idx="196">
                  <c:v>51257</c:v>
                </c:pt>
                <c:pt idx="197">
                  <c:v>51288</c:v>
                </c:pt>
                <c:pt idx="198">
                  <c:v>51318</c:v>
                </c:pt>
                <c:pt idx="199">
                  <c:v>51349</c:v>
                </c:pt>
                <c:pt idx="200">
                  <c:v>51380</c:v>
                </c:pt>
                <c:pt idx="201">
                  <c:v>51410</c:v>
                </c:pt>
                <c:pt idx="202">
                  <c:v>51441</c:v>
                </c:pt>
                <c:pt idx="203">
                  <c:v>51471</c:v>
                </c:pt>
                <c:pt idx="204">
                  <c:v>51502</c:v>
                </c:pt>
                <c:pt idx="205">
                  <c:v>51533</c:v>
                </c:pt>
                <c:pt idx="206">
                  <c:v>51561</c:v>
                </c:pt>
                <c:pt idx="207">
                  <c:v>51592</c:v>
                </c:pt>
                <c:pt idx="208">
                  <c:v>51622</c:v>
                </c:pt>
                <c:pt idx="209">
                  <c:v>51653</c:v>
                </c:pt>
                <c:pt idx="210">
                  <c:v>51683</c:v>
                </c:pt>
                <c:pt idx="211">
                  <c:v>51714</c:v>
                </c:pt>
                <c:pt idx="212">
                  <c:v>51745</c:v>
                </c:pt>
                <c:pt idx="213">
                  <c:v>51775</c:v>
                </c:pt>
                <c:pt idx="214">
                  <c:v>51806</c:v>
                </c:pt>
                <c:pt idx="215">
                  <c:v>51836</c:v>
                </c:pt>
                <c:pt idx="216">
                  <c:v>51867</c:v>
                </c:pt>
                <c:pt idx="217">
                  <c:v>51898</c:v>
                </c:pt>
                <c:pt idx="218">
                  <c:v>51926</c:v>
                </c:pt>
                <c:pt idx="219">
                  <c:v>51957</c:v>
                </c:pt>
                <c:pt idx="220">
                  <c:v>51987</c:v>
                </c:pt>
                <c:pt idx="221">
                  <c:v>52018</c:v>
                </c:pt>
                <c:pt idx="222">
                  <c:v>52048</c:v>
                </c:pt>
                <c:pt idx="223">
                  <c:v>52079</c:v>
                </c:pt>
                <c:pt idx="224">
                  <c:v>52110</c:v>
                </c:pt>
                <c:pt idx="225">
                  <c:v>52140</c:v>
                </c:pt>
                <c:pt idx="226">
                  <c:v>52171</c:v>
                </c:pt>
                <c:pt idx="227">
                  <c:v>52201</c:v>
                </c:pt>
                <c:pt idx="228">
                  <c:v>52232</c:v>
                </c:pt>
                <c:pt idx="229">
                  <c:v>52263</c:v>
                </c:pt>
                <c:pt idx="230">
                  <c:v>52291</c:v>
                </c:pt>
                <c:pt idx="231">
                  <c:v>52322</c:v>
                </c:pt>
                <c:pt idx="232">
                  <c:v>52352</c:v>
                </c:pt>
                <c:pt idx="233">
                  <c:v>52383</c:v>
                </c:pt>
                <c:pt idx="234">
                  <c:v>52413</c:v>
                </c:pt>
                <c:pt idx="235">
                  <c:v>52444</c:v>
                </c:pt>
                <c:pt idx="236">
                  <c:v>52475</c:v>
                </c:pt>
                <c:pt idx="237">
                  <c:v>52505</c:v>
                </c:pt>
                <c:pt idx="238">
                  <c:v>52536</c:v>
                </c:pt>
                <c:pt idx="239">
                  <c:v>52566</c:v>
                </c:pt>
                <c:pt idx="240">
                  <c:v>52597</c:v>
                </c:pt>
                <c:pt idx="241">
                  <c:v>52628</c:v>
                </c:pt>
                <c:pt idx="242">
                  <c:v>52657</c:v>
                </c:pt>
                <c:pt idx="243">
                  <c:v>52688</c:v>
                </c:pt>
                <c:pt idx="244">
                  <c:v>52718</c:v>
                </c:pt>
                <c:pt idx="245">
                  <c:v>52749</c:v>
                </c:pt>
                <c:pt idx="246">
                  <c:v>52779</c:v>
                </c:pt>
                <c:pt idx="247">
                  <c:v>52810</c:v>
                </c:pt>
                <c:pt idx="248">
                  <c:v>52841</c:v>
                </c:pt>
                <c:pt idx="249">
                  <c:v>52871</c:v>
                </c:pt>
                <c:pt idx="250">
                  <c:v>52902</c:v>
                </c:pt>
                <c:pt idx="251">
                  <c:v>52932</c:v>
                </c:pt>
                <c:pt idx="252">
                  <c:v>52963</c:v>
                </c:pt>
                <c:pt idx="253">
                  <c:v>52994</c:v>
                </c:pt>
                <c:pt idx="254">
                  <c:v>53022</c:v>
                </c:pt>
                <c:pt idx="255">
                  <c:v>53053</c:v>
                </c:pt>
                <c:pt idx="256">
                  <c:v>53083</c:v>
                </c:pt>
                <c:pt idx="257">
                  <c:v>53114</c:v>
                </c:pt>
                <c:pt idx="258">
                  <c:v>53144</c:v>
                </c:pt>
                <c:pt idx="259">
                  <c:v>53175</c:v>
                </c:pt>
                <c:pt idx="260">
                  <c:v>53206</c:v>
                </c:pt>
                <c:pt idx="261">
                  <c:v>53236</c:v>
                </c:pt>
                <c:pt idx="262">
                  <c:v>53267</c:v>
                </c:pt>
                <c:pt idx="263">
                  <c:v>53297</c:v>
                </c:pt>
                <c:pt idx="264">
                  <c:v>53328</c:v>
                </c:pt>
                <c:pt idx="265">
                  <c:v>53359</c:v>
                </c:pt>
                <c:pt idx="266">
                  <c:v>53387</c:v>
                </c:pt>
                <c:pt idx="267">
                  <c:v>53418</c:v>
                </c:pt>
                <c:pt idx="268">
                  <c:v>53448</c:v>
                </c:pt>
                <c:pt idx="269">
                  <c:v>53479</c:v>
                </c:pt>
                <c:pt idx="270">
                  <c:v>53509</c:v>
                </c:pt>
                <c:pt idx="271">
                  <c:v>53540</c:v>
                </c:pt>
                <c:pt idx="272">
                  <c:v>53571</c:v>
                </c:pt>
                <c:pt idx="273">
                  <c:v>53601</c:v>
                </c:pt>
                <c:pt idx="274">
                  <c:v>53632</c:v>
                </c:pt>
                <c:pt idx="275">
                  <c:v>53662</c:v>
                </c:pt>
                <c:pt idx="276">
                  <c:v>53693</c:v>
                </c:pt>
                <c:pt idx="277">
                  <c:v>53724</c:v>
                </c:pt>
                <c:pt idx="278">
                  <c:v>53752</c:v>
                </c:pt>
                <c:pt idx="279">
                  <c:v>53783</c:v>
                </c:pt>
                <c:pt idx="280">
                  <c:v>53813</c:v>
                </c:pt>
                <c:pt idx="281">
                  <c:v>53844</c:v>
                </c:pt>
                <c:pt idx="282">
                  <c:v>53874</c:v>
                </c:pt>
                <c:pt idx="283">
                  <c:v>53905</c:v>
                </c:pt>
                <c:pt idx="284">
                  <c:v>53936</c:v>
                </c:pt>
                <c:pt idx="285">
                  <c:v>53966</c:v>
                </c:pt>
                <c:pt idx="286">
                  <c:v>53997</c:v>
                </c:pt>
                <c:pt idx="287">
                  <c:v>54027</c:v>
                </c:pt>
                <c:pt idx="288">
                  <c:v>54058</c:v>
                </c:pt>
                <c:pt idx="289">
                  <c:v>54089</c:v>
                </c:pt>
                <c:pt idx="290">
                  <c:v>54118</c:v>
                </c:pt>
                <c:pt idx="291">
                  <c:v>54149</c:v>
                </c:pt>
                <c:pt idx="292">
                  <c:v>54179</c:v>
                </c:pt>
                <c:pt idx="293">
                  <c:v>54210</c:v>
                </c:pt>
                <c:pt idx="294">
                  <c:v>54240</c:v>
                </c:pt>
                <c:pt idx="295">
                  <c:v>54271</c:v>
                </c:pt>
                <c:pt idx="296">
                  <c:v>54302</c:v>
                </c:pt>
                <c:pt idx="297">
                  <c:v>54332</c:v>
                </c:pt>
                <c:pt idx="298">
                  <c:v>54363</c:v>
                </c:pt>
                <c:pt idx="299">
                  <c:v>54393</c:v>
                </c:pt>
                <c:pt idx="300">
                  <c:v>54424</c:v>
                </c:pt>
                <c:pt idx="301">
                  <c:v>54455</c:v>
                </c:pt>
                <c:pt idx="302">
                  <c:v>54483</c:v>
                </c:pt>
                <c:pt idx="303">
                  <c:v>54514</c:v>
                </c:pt>
                <c:pt idx="304">
                  <c:v>54544</c:v>
                </c:pt>
                <c:pt idx="305">
                  <c:v>54575</c:v>
                </c:pt>
                <c:pt idx="306">
                  <c:v>54605</c:v>
                </c:pt>
                <c:pt idx="307">
                  <c:v>54636</c:v>
                </c:pt>
                <c:pt idx="308">
                  <c:v>54667</c:v>
                </c:pt>
                <c:pt idx="309">
                  <c:v>54697</c:v>
                </c:pt>
                <c:pt idx="310">
                  <c:v>54728</c:v>
                </c:pt>
                <c:pt idx="311">
                  <c:v>54758</c:v>
                </c:pt>
                <c:pt idx="312">
                  <c:v>54789</c:v>
                </c:pt>
                <c:pt idx="313">
                  <c:v>54820</c:v>
                </c:pt>
                <c:pt idx="314">
                  <c:v>54848</c:v>
                </c:pt>
                <c:pt idx="315">
                  <c:v>54879</c:v>
                </c:pt>
                <c:pt idx="316">
                  <c:v>54909</c:v>
                </c:pt>
                <c:pt idx="317">
                  <c:v>54940</c:v>
                </c:pt>
                <c:pt idx="318">
                  <c:v>54970</c:v>
                </c:pt>
                <c:pt idx="319">
                  <c:v>55001</c:v>
                </c:pt>
                <c:pt idx="320">
                  <c:v>55032</c:v>
                </c:pt>
                <c:pt idx="321">
                  <c:v>55062</c:v>
                </c:pt>
                <c:pt idx="322">
                  <c:v>55093</c:v>
                </c:pt>
                <c:pt idx="323">
                  <c:v>55123</c:v>
                </c:pt>
                <c:pt idx="324">
                  <c:v>55154</c:v>
                </c:pt>
                <c:pt idx="325">
                  <c:v>55185</c:v>
                </c:pt>
                <c:pt idx="326">
                  <c:v>55213</c:v>
                </c:pt>
                <c:pt idx="327">
                  <c:v>55244</c:v>
                </c:pt>
                <c:pt idx="328">
                  <c:v>55274</c:v>
                </c:pt>
                <c:pt idx="329">
                  <c:v>55305</c:v>
                </c:pt>
                <c:pt idx="330">
                  <c:v>55335</c:v>
                </c:pt>
                <c:pt idx="331">
                  <c:v>55366</c:v>
                </c:pt>
                <c:pt idx="332">
                  <c:v>55397</c:v>
                </c:pt>
                <c:pt idx="333">
                  <c:v>55427</c:v>
                </c:pt>
                <c:pt idx="334">
                  <c:v>55458</c:v>
                </c:pt>
                <c:pt idx="335">
                  <c:v>55488</c:v>
                </c:pt>
                <c:pt idx="336">
                  <c:v>55519</c:v>
                </c:pt>
                <c:pt idx="337">
                  <c:v>55550</c:v>
                </c:pt>
                <c:pt idx="338">
                  <c:v>55579</c:v>
                </c:pt>
                <c:pt idx="339">
                  <c:v>55610</c:v>
                </c:pt>
                <c:pt idx="340">
                  <c:v>55640</c:v>
                </c:pt>
                <c:pt idx="341">
                  <c:v>55671</c:v>
                </c:pt>
                <c:pt idx="342">
                  <c:v>55701</c:v>
                </c:pt>
                <c:pt idx="343">
                  <c:v>55732</c:v>
                </c:pt>
                <c:pt idx="344">
                  <c:v>55763</c:v>
                </c:pt>
                <c:pt idx="345">
                  <c:v>55793</c:v>
                </c:pt>
                <c:pt idx="346">
                  <c:v>55824</c:v>
                </c:pt>
                <c:pt idx="347">
                  <c:v>55854</c:v>
                </c:pt>
                <c:pt idx="348">
                  <c:v>55885</c:v>
                </c:pt>
                <c:pt idx="349">
                  <c:v>55916</c:v>
                </c:pt>
                <c:pt idx="350">
                  <c:v>55944</c:v>
                </c:pt>
                <c:pt idx="351">
                  <c:v>55975</c:v>
                </c:pt>
                <c:pt idx="352">
                  <c:v>56005</c:v>
                </c:pt>
                <c:pt idx="353">
                  <c:v>56036</c:v>
                </c:pt>
                <c:pt idx="354">
                  <c:v>56066</c:v>
                </c:pt>
                <c:pt idx="355">
                  <c:v>56097</c:v>
                </c:pt>
                <c:pt idx="356">
                  <c:v>56128</c:v>
                </c:pt>
                <c:pt idx="357">
                  <c:v>56158</c:v>
                </c:pt>
                <c:pt idx="358">
                  <c:v>56189</c:v>
                </c:pt>
                <c:pt idx="359">
                  <c:v>56219</c:v>
                </c:pt>
              </c:numCache>
            </c:numRef>
          </c:cat>
          <c:val>
            <c:numRef>
              <c:f>'skracanie okresu r. malejące'!$G$14:$G$373</c:f>
              <c:numCache>
                <c:formatCode>"zł"#,##0.00_);[Red]\("zł"#,##0.00\)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5-B045-8B46-23250A02F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425520"/>
        <c:axId val="90550704"/>
      </c:lineChart>
      <c:dateAx>
        <c:axId val="104425520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90550704"/>
        <c:crosses val="autoZero"/>
        <c:auto val="1"/>
        <c:lblOffset val="100"/>
        <c:baseTimeUnit val="months"/>
      </c:dateAx>
      <c:valAx>
        <c:axId val="9055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0\ &quot;zł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0442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rgbClr val="91753B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spPr>
                <a:solidFill>
                  <a:srgbClr val="303345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l-PL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4F7-CD44-AC7F-D3B5092004F0}"/>
                </c:ext>
              </c:extLst>
            </c:dLbl>
            <c:spPr>
              <a:solidFill>
                <a:srgbClr val="303345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'skracanie okresu r. równe'!$K$6:$K$11</c:f>
              <c:strCache>
                <c:ptCount val="6"/>
                <c:pt idx="0">
                  <c:v>kwota kredytu</c:v>
                </c:pt>
                <c:pt idx="1">
                  <c:v>koszt odsetek początkowy</c:v>
                </c:pt>
                <c:pt idx="2">
                  <c:v>koszt odsetek</c:v>
                </c:pt>
                <c:pt idx="3">
                  <c:v>oszczędności z nadpłat</c:v>
                </c:pt>
                <c:pt idx="4">
                  <c:v>suma nadpłat</c:v>
                </c:pt>
                <c:pt idx="5">
                  <c:v>Całkowity koszt kredytu</c:v>
                </c:pt>
              </c:strCache>
            </c:strRef>
          </c:cat>
          <c:val>
            <c:numRef>
              <c:f>'skracanie okresu r. równe'!$M$6:$M$11</c:f>
              <c:numCache>
                <c:formatCode>#\ ##0.00\ "zł"</c:formatCode>
                <c:ptCount val="6"/>
                <c:pt idx="0" formatCode="&quot;zł&quot;#,##0.00_);[Red]\(&quot;zł&quot;#,##0.00\)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B-CA41-B744-8C3349E4B61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299339935"/>
        <c:axId val="129948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gradFill>
                    <a:gsLst>
                      <a:gs pos="0">
                        <a:schemeClr val="accent1"/>
                      </a:gs>
                      <a:gs pos="100000">
                        <a:schemeClr val="accent1">
                          <a:lumMod val="84000"/>
                        </a:schemeClr>
                      </a:gs>
                    </a:gsLst>
                    <a:lin ang="5400000" scaled="1"/>
                  </a:gradFill>
                  <a:ln>
                    <a:noFill/>
                  </a:ln>
                  <a:effectLst>
                    <a:outerShdw blurRad="76200" dir="18900000" sy="23000" kx="-1200000" algn="bl" rotWithShape="0">
                      <a:prstClr val="black">
                        <a:alpha val="20000"/>
                      </a:prst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l-PL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'skracanie okresu r. równe'!$K$6:$K$11</c15:sqref>
                        </c15:formulaRef>
                      </c:ext>
                    </c:extLst>
                    <c:strCache>
                      <c:ptCount val="6"/>
                      <c:pt idx="0">
                        <c:v>kwota kredytu</c:v>
                      </c:pt>
                      <c:pt idx="1">
                        <c:v>koszt odsetek początkowy</c:v>
                      </c:pt>
                      <c:pt idx="2">
                        <c:v>koszt odsetek</c:v>
                      </c:pt>
                      <c:pt idx="3">
                        <c:v>oszczędności z nadpłat</c:v>
                      </c:pt>
                      <c:pt idx="4">
                        <c:v>suma nadpłat</c:v>
                      </c:pt>
                      <c:pt idx="5">
                        <c:v>Całkowity koszt kredytu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'skracanie okresu r. równe'!$L$6:$L$11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FEB-CA41-B744-8C3349E4B613}"/>
                  </c:ext>
                </c:extLst>
              </c15:ser>
            </c15:filteredBarSeries>
          </c:ext>
        </c:extLst>
      </c:barChart>
      <c:catAx>
        <c:axId val="1299339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99489967"/>
        <c:crosses val="autoZero"/>
        <c:auto val="1"/>
        <c:lblAlgn val="ctr"/>
        <c:lblOffset val="100"/>
        <c:noMultiLvlLbl val="0"/>
      </c:catAx>
      <c:valAx>
        <c:axId val="1299489967"/>
        <c:scaling>
          <c:orientation val="minMax"/>
        </c:scaling>
        <c:delete val="1"/>
        <c:axPos val="l"/>
        <c:numFmt formatCode="&quot;zł&quot;#,##0.00_);[Red]\(&quot;zł&quot;#,##0.00\)" sourceLinked="1"/>
        <c:majorTickMark val="none"/>
        <c:minorTickMark val="none"/>
        <c:tickLblPos val="nextTo"/>
        <c:crossAx val="1299339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8.xml"/><Relationship Id="rId5" Type="http://schemas.openxmlformats.org/officeDocument/2006/relationships/hyperlink" Target="https://akademia.pewnemiejsce.pl/product/nie-daj-sie-oskubac/" TargetMode="External"/><Relationship Id="rId10" Type="http://schemas.openxmlformats.org/officeDocument/2006/relationships/chart" Target="../charts/chart7.xml"/><Relationship Id="rId4" Type="http://schemas.openxmlformats.org/officeDocument/2006/relationships/chart" Target="../charts/chart4.xml"/><Relationship Id="rId9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chart" Target="../charts/chart11.xml"/><Relationship Id="rId2" Type="http://schemas.openxmlformats.org/officeDocument/2006/relationships/hyperlink" Target="https://pewnemiejsce.pl/" TargetMode="External"/><Relationship Id="rId1" Type="http://schemas.openxmlformats.org/officeDocument/2006/relationships/chart" Target="../charts/chart9.xml"/><Relationship Id="rId6" Type="http://schemas.openxmlformats.org/officeDocument/2006/relationships/image" Target="../media/image4.png"/><Relationship Id="rId5" Type="http://schemas.openxmlformats.org/officeDocument/2006/relationships/hyperlink" Target="https://akademia.pewnemiejsce.pl/product/nie-daj-sie-oskubac/" TargetMode="Externa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hyperlink" Target="https://pewnemiejsce.pl/" TargetMode="External"/><Relationship Id="rId1" Type="http://schemas.openxmlformats.org/officeDocument/2006/relationships/chart" Target="../charts/chart12.xml"/><Relationship Id="rId6" Type="http://schemas.openxmlformats.org/officeDocument/2006/relationships/image" Target="../media/image5.png"/><Relationship Id="rId5" Type="http://schemas.openxmlformats.org/officeDocument/2006/relationships/hyperlink" Target="https://akademia.pewnemiejsce.pl/product/nie-daj-sie-oskubac/" TargetMode="Externa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akademia.pewnemiejsce.pl/product/nie-daj-sie-oskubac/" TargetMode="External"/><Relationship Id="rId1" Type="http://schemas.openxmlformats.org/officeDocument/2006/relationships/chart" Target="../charts/chart14.xml"/><Relationship Id="rId6" Type="http://schemas.openxmlformats.org/officeDocument/2006/relationships/chart" Target="../charts/chart15.xml"/><Relationship Id="rId5" Type="http://schemas.openxmlformats.org/officeDocument/2006/relationships/image" Target="../media/image3.jpg"/><Relationship Id="rId4" Type="http://schemas.openxmlformats.org/officeDocument/2006/relationships/hyperlink" Target="https://pewnemiejsce.pl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pewnemiejsce.pl/" TargetMode="External"/><Relationship Id="rId7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image" Target="../media/image7.png"/><Relationship Id="rId5" Type="http://schemas.openxmlformats.org/officeDocument/2006/relationships/hyperlink" Target="https://akademia.pewnemiejsce.pl/product/nie-daj-sie-oskubac/" TargetMode="External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730250</xdr:colOff>
      <xdr:row>16</xdr:row>
      <xdr:rowOff>10584</xdr:rowOff>
    </xdr:from>
    <xdr:to>
      <xdr:col>17</xdr:col>
      <xdr:colOff>497417</xdr:colOff>
      <xdr:row>39</xdr:row>
      <xdr:rowOff>74083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32B1CB69-E601-9145-B1AA-336FC060A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801242</xdr:colOff>
      <xdr:row>67</xdr:row>
      <xdr:rowOff>92511</xdr:rowOff>
    </xdr:from>
    <xdr:to>
      <xdr:col>7</xdr:col>
      <xdr:colOff>500064</xdr:colOff>
      <xdr:row>90</xdr:row>
      <xdr:rowOff>39688</xdr:rowOff>
    </xdr:to>
    <xdr:graphicFrame macro="">
      <xdr:nvGraphicFramePr>
        <xdr:cNvPr id="8" name="Wykres 7">
          <a:extLst>
            <a:ext uri="{FF2B5EF4-FFF2-40B4-BE49-F238E27FC236}">
              <a16:creationId xmlns:a16="http://schemas.microsoft.com/office/drawing/2014/main" id="{372183DF-1A6D-3B45-B754-03A7A9677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647700</xdr:colOff>
      <xdr:row>3</xdr:row>
      <xdr:rowOff>63500</xdr:rowOff>
    </xdr:from>
    <xdr:to>
      <xdr:col>2</xdr:col>
      <xdr:colOff>736600</xdr:colOff>
      <xdr:row>4</xdr:row>
      <xdr:rowOff>127000</xdr:rowOff>
    </xdr:to>
    <xdr:sp macro="" textlink="">
      <xdr:nvSpPr>
        <xdr:cNvPr id="3" name="Strzałka w dół 2">
          <a:extLst>
            <a:ext uri="{FF2B5EF4-FFF2-40B4-BE49-F238E27FC236}">
              <a16:creationId xmlns:a16="http://schemas.microsoft.com/office/drawing/2014/main" id="{D74F2B37-CCE4-7243-99C7-0D81C3A91427}"/>
            </a:ext>
          </a:extLst>
        </xdr:cNvPr>
        <xdr:cNvSpPr/>
      </xdr:nvSpPr>
      <xdr:spPr>
        <a:xfrm>
          <a:off x="3581400" y="673100"/>
          <a:ext cx="88900" cy="266700"/>
        </a:xfrm>
        <a:prstGeom prst="downArrow">
          <a:avLst/>
        </a:prstGeom>
        <a:solidFill>
          <a:srgbClr val="30334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</xdr:col>
      <xdr:colOff>0</xdr:colOff>
      <xdr:row>16</xdr:row>
      <xdr:rowOff>21166</xdr:rowOff>
    </xdr:from>
    <xdr:to>
      <xdr:col>7</xdr:col>
      <xdr:colOff>529168</xdr:colOff>
      <xdr:row>39</xdr:row>
      <xdr:rowOff>84667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D425CC40-8EE2-E541-8462-109E5EE13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766512</xdr:colOff>
      <xdr:row>67</xdr:row>
      <xdr:rowOff>90244</xdr:rowOff>
    </xdr:from>
    <xdr:to>
      <xdr:col>17</xdr:col>
      <xdr:colOff>531813</xdr:colOff>
      <xdr:row>90</xdr:row>
      <xdr:rowOff>31751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196ABE34-67A0-534F-88F9-9342C63F3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21059</xdr:colOff>
      <xdr:row>1</xdr:row>
      <xdr:rowOff>198437</xdr:rowOff>
    </xdr:from>
    <xdr:to>
      <xdr:col>12</xdr:col>
      <xdr:colOff>720090</xdr:colOff>
      <xdr:row>11</xdr:row>
      <xdr:rowOff>3106</xdr:rowOff>
    </xdr:to>
    <xdr:pic>
      <xdr:nvPicPr>
        <xdr:cNvPr id="12" name="Obraz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45A0E5B-D538-8FC8-CAC9-9924F35329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3990"/>
        <a:stretch/>
      </xdr:blipFill>
      <xdr:spPr>
        <a:xfrm>
          <a:off x="7514059" y="404812"/>
          <a:ext cx="5652031" cy="1868419"/>
        </a:xfrm>
        <a:prstGeom prst="rect">
          <a:avLst/>
        </a:prstGeom>
      </xdr:spPr>
    </xdr:pic>
    <xdr:clientData/>
  </xdr:twoCellAnchor>
  <xdr:twoCellAnchor editAs="oneCell">
    <xdr:from>
      <xdr:col>12</xdr:col>
      <xdr:colOff>293689</xdr:colOff>
      <xdr:row>0</xdr:row>
      <xdr:rowOff>126593</xdr:rowOff>
    </xdr:from>
    <xdr:to>
      <xdr:col>17</xdr:col>
      <xdr:colOff>698501</xdr:colOff>
      <xdr:row>12</xdr:row>
      <xdr:rowOff>149925</xdr:rowOff>
    </xdr:to>
    <xdr:pic>
      <xdr:nvPicPr>
        <xdr:cNvPr id="14" name="Obraz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FCCCBDE-21DA-1B26-9FD1-99C964EA9F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984"/>
        <a:stretch/>
      </xdr:blipFill>
      <xdr:spPr>
        <a:xfrm>
          <a:off x="12739689" y="126593"/>
          <a:ext cx="4532312" cy="2499832"/>
        </a:xfrm>
        <a:prstGeom prst="rect">
          <a:avLst/>
        </a:prstGeom>
      </xdr:spPr>
    </xdr:pic>
    <xdr:clientData/>
  </xdr:twoCellAnchor>
  <xdr:twoCellAnchor>
    <xdr:from>
      <xdr:col>0</xdr:col>
      <xdr:colOff>814973</xdr:colOff>
      <xdr:row>40</xdr:row>
      <xdr:rowOff>51858</xdr:rowOff>
    </xdr:from>
    <xdr:to>
      <xdr:col>7</xdr:col>
      <xdr:colOff>515938</xdr:colOff>
      <xdr:row>63</xdr:row>
      <xdr:rowOff>0</xdr:rowOff>
    </xdr:to>
    <xdr:graphicFrame macro="">
      <xdr:nvGraphicFramePr>
        <xdr:cNvPr id="15" name="Wykres 14">
          <a:extLst>
            <a:ext uri="{FF2B5EF4-FFF2-40B4-BE49-F238E27FC236}">
              <a16:creationId xmlns:a16="http://schemas.microsoft.com/office/drawing/2014/main" id="{28D2A0B9-4C61-A444-8307-204AECD48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734086</xdr:colOff>
      <xdr:row>40</xdr:row>
      <xdr:rowOff>60631</xdr:rowOff>
    </xdr:from>
    <xdr:to>
      <xdr:col>17</xdr:col>
      <xdr:colOff>500063</xdr:colOff>
      <xdr:row>63</xdr:row>
      <xdr:rowOff>7938</xdr:rowOff>
    </xdr:to>
    <xdr:graphicFrame macro="">
      <xdr:nvGraphicFramePr>
        <xdr:cNvPr id="16" name="Wykres 15">
          <a:extLst>
            <a:ext uri="{FF2B5EF4-FFF2-40B4-BE49-F238E27FC236}">
              <a16:creationId xmlns:a16="http://schemas.microsoft.com/office/drawing/2014/main" id="{C0DD39B5-4186-E346-A591-99A71D708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799042</xdr:colOff>
      <xdr:row>91</xdr:row>
      <xdr:rowOff>24136</xdr:rowOff>
    </xdr:from>
    <xdr:to>
      <xdr:col>7</xdr:col>
      <xdr:colOff>500063</xdr:colOff>
      <xdr:row>113</xdr:row>
      <xdr:rowOff>174625</xdr:rowOff>
    </xdr:to>
    <xdr:graphicFrame macro="">
      <xdr:nvGraphicFramePr>
        <xdr:cNvPr id="17" name="Wykres 16">
          <a:extLst>
            <a:ext uri="{FF2B5EF4-FFF2-40B4-BE49-F238E27FC236}">
              <a16:creationId xmlns:a16="http://schemas.microsoft.com/office/drawing/2014/main" id="{D078CBF3-6EE5-C149-A23D-2577DF5E9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795098</xdr:colOff>
      <xdr:row>91</xdr:row>
      <xdr:rowOff>41823</xdr:rowOff>
    </xdr:from>
    <xdr:to>
      <xdr:col>17</xdr:col>
      <xdr:colOff>555626</xdr:colOff>
      <xdr:row>113</xdr:row>
      <xdr:rowOff>190500</xdr:rowOff>
    </xdr:to>
    <xdr:graphicFrame macro="">
      <xdr:nvGraphicFramePr>
        <xdr:cNvPr id="18" name="Wykres 17">
          <a:extLst>
            <a:ext uri="{FF2B5EF4-FFF2-40B4-BE49-F238E27FC236}">
              <a16:creationId xmlns:a16="http://schemas.microsoft.com/office/drawing/2014/main" id="{5C592F7E-845F-AD42-99E2-34664D4E6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1</xdr:row>
      <xdr:rowOff>76201</xdr:rowOff>
    </xdr:from>
    <xdr:to>
      <xdr:col>1</xdr:col>
      <xdr:colOff>225704</xdr:colOff>
      <xdr:row>12</xdr:row>
      <xdr:rowOff>393701</xdr:rowOff>
    </xdr:to>
    <xdr:sp macro="" textlink="">
      <xdr:nvSpPr>
        <xdr:cNvPr id="18" name="Strzałka w dół 17">
          <a:extLst>
            <a:ext uri="{FF2B5EF4-FFF2-40B4-BE49-F238E27FC236}">
              <a16:creationId xmlns:a16="http://schemas.microsoft.com/office/drawing/2014/main" id="{67F04E71-0885-374E-A4BC-9F2906C38A01}"/>
            </a:ext>
          </a:extLst>
        </xdr:cNvPr>
        <xdr:cNvSpPr/>
      </xdr:nvSpPr>
      <xdr:spPr>
        <a:xfrm>
          <a:off x="457200" y="279401"/>
          <a:ext cx="124104" cy="2552700"/>
        </a:xfrm>
        <a:prstGeom prst="downArrow">
          <a:avLst/>
        </a:prstGeom>
        <a:solidFill>
          <a:srgbClr val="30334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16</xdr:col>
      <xdr:colOff>0</xdr:colOff>
      <xdr:row>13</xdr:row>
      <xdr:rowOff>25400</xdr:rowOff>
    </xdr:from>
    <xdr:to>
      <xdr:col>24</xdr:col>
      <xdr:colOff>711200</xdr:colOff>
      <xdr:row>35</xdr:row>
      <xdr:rowOff>127000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BE4DDCB2-8B3E-52DD-FCFC-E26C552C97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992521</xdr:colOff>
      <xdr:row>3</xdr:row>
      <xdr:rowOff>56727</xdr:rowOff>
    </xdr:from>
    <xdr:to>
      <xdr:col>9</xdr:col>
      <xdr:colOff>621680</xdr:colOff>
      <xdr:row>10</xdr:row>
      <xdr:rowOff>172119</xdr:rowOff>
    </xdr:to>
    <xdr:pic>
      <xdr:nvPicPr>
        <xdr:cNvPr id="6" name="Obraz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6A4322-89AB-9943-B545-FF0E673B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6639" y="665046"/>
          <a:ext cx="1848991" cy="1534804"/>
        </a:xfrm>
        <a:prstGeom prst="rect">
          <a:avLst/>
        </a:prstGeom>
      </xdr:spPr>
    </xdr:pic>
    <xdr:clientData/>
  </xdr:twoCellAnchor>
  <xdr:twoCellAnchor>
    <xdr:from>
      <xdr:col>3</xdr:col>
      <xdr:colOff>609600</xdr:colOff>
      <xdr:row>1</xdr:row>
      <xdr:rowOff>63500</xdr:rowOff>
    </xdr:from>
    <xdr:to>
      <xdr:col>3</xdr:col>
      <xdr:colOff>723901</xdr:colOff>
      <xdr:row>4</xdr:row>
      <xdr:rowOff>139700</xdr:rowOff>
    </xdr:to>
    <xdr:sp macro="" textlink="">
      <xdr:nvSpPr>
        <xdr:cNvPr id="12" name="Strzałka w dół 11">
          <a:extLst>
            <a:ext uri="{FF2B5EF4-FFF2-40B4-BE49-F238E27FC236}">
              <a16:creationId xmlns:a16="http://schemas.microsoft.com/office/drawing/2014/main" id="{CFD89A91-255E-CCA8-750C-55DB26D683F4}"/>
            </a:ext>
          </a:extLst>
        </xdr:cNvPr>
        <xdr:cNvSpPr/>
      </xdr:nvSpPr>
      <xdr:spPr>
        <a:xfrm>
          <a:off x="3327400" y="266700"/>
          <a:ext cx="114301" cy="685800"/>
        </a:xfrm>
        <a:prstGeom prst="downArrow">
          <a:avLst/>
        </a:prstGeom>
        <a:solidFill>
          <a:srgbClr val="30334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9</xdr:col>
      <xdr:colOff>432329</xdr:colOff>
      <xdr:row>5</xdr:row>
      <xdr:rowOff>33565</xdr:rowOff>
    </xdr:from>
    <xdr:to>
      <xdr:col>10</xdr:col>
      <xdr:colOff>547941</xdr:colOff>
      <xdr:row>5</xdr:row>
      <xdr:rowOff>118962</xdr:rowOff>
    </xdr:to>
    <xdr:sp macro="" textlink="">
      <xdr:nvSpPr>
        <xdr:cNvPr id="14" name="Strzałka w dół 13">
          <a:extLst>
            <a:ext uri="{FF2B5EF4-FFF2-40B4-BE49-F238E27FC236}">
              <a16:creationId xmlns:a16="http://schemas.microsoft.com/office/drawing/2014/main" id="{226C39A3-2BF1-8C46-91E6-66A86BA25114}"/>
            </a:ext>
          </a:extLst>
        </xdr:cNvPr>
        <xdr:cNvSpPr/>
      </xdr:nvSpPr>
      <xdr:spPr>
        <a:xfrm rot="18517836">
          <a:off x="11159886" y="393108"/>
          <a:ext cx="85397" cy="1398312"/>
        </a:xfrm>
        <a:prstGeom prst="downArrow">
          <a:avLst/>
        </a:prstGeom>
        <a:solidFill>
          <a:srgbClr val="30334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6</xdr:col>
      <xdr:colOff>1060450</xdr:colOff>
      <xdr:row>12</xdr:row>
      <xdr:rowOff>44450</xdr:rowOff>
    </xdr:from>
    <xdr:to>
      <xdr:col>6</xdr:col>
      <xdr:colOff>1174750</xdr:colOff>
      <xdr:row>15</xdr:row>
      <xdr:rowOff>120650</xdr:rowOff>
    </xdr:to>
    <xdr:sp macro="" textlink="">
      <xdr:nvSpPr>
        <xdr:cNvPr id="17" name="Strzałka w dół 16">
          <a:extLst>
            <a:ext uri="{FF2B5EF4-FFF2-40B4-BE49-F238E27FC236}">
              <a16:creationId xmlns:a16="http://schemas.microsoft.com/office/drawing/2014/main" id="{16D44241-1099-BC4B-8B28-22BEFA94837D}"/>
            </a:ext>
          </a:extLst>
        </xdr:cNvPr>
        <xdr:cNvSpPr/>
      </xdr:nvSpPr>
      <xdr:spPr>
        <a:xfrm rot="20985528">
          <a:off x="7626350" y="2482850"/>
          <a:ext cx="114300" cy="914400"/>
        </a:xfrm>
        <a:prstGeom prst="downArrow">
          <a:avLst/>
        </a:prstGeom>
        <a:solidFill>
          <a:srgbClr val="30334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11</xdr:col>
      <xdr:colOff>513268</xdr:colOff>
      <xdr:row>4</xdr:row>
      <xdr:rowOff>73701</xdr:rowOff>
    </xdr:from>
    <xdr:to>
      <xdr:col>12</xdr:col>
      <xdr:colOff>82961</xdr:colOff>
      <xdr:row>4</xdr:row>
      <xdr:rowOff>162771</xdr:rowOff>
    </xdr:to>
    <xdr:sp macro="" textlink="">
      <xdr:nvSpPr>
        <xdr:cNvPr id="19" name="Strzałka w dół 18">
          <a:extLst>
            <a:ext uri="{FF2B5EF4-FFF2-40B4-BE49-F238E27FC236}">
              <a16:creationId xmlns:a16="http://schemas.microsoft.com/office/drawing/2014/main" id="{AA53BF12-48D0-814B-92E6-054179D7AC33}"/>
            </a:ext>
          </a:extLst>
        </xdr:cNvPr>
        <xdr:cNvSpPr/>
      </xdr:nvSpPr>
      <xdr:spPr>
        <a:xfrm rot="18517836" flipH="1">
          <a:off x="13099630" y="504839"/>
          <a:ext cx="89070" cy="852393"/>
        </a:xfrm>
        <a:prstGeom prst="downArrow">
          <a:avLst/>
        </a:prstGeom>
        <a:solidFill>
          <a:srgbClr val="30334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15</xdr:col>
      <xdr:colOff>1244600</xdr:colOff>
      <xdr:row>0</xdr:row>
      <xdr:rowOff>88900</xdr:rowOff>
    </xdr:from>
    <xdr:to>
      <xdr:col>22</xdr:col>
      <xdr:colOff>762000</xdr:colOff>
      <xdr:row>12</xdr:row>
      <xdr:rowOff>381000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E85D87DD-7780-39F2-98CF-0083D60611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1014532</xdr:colOff>
      <xdr:row>1</xdr:row>
      <xdr:rowOff>26799</xdr:rowOff>
    </xdr:from>
    <xdr:to>
      <xdr:col>7</xdr:col>
      <xdr:colOff>711200</xdr:colOff>
      <xdr:row>10</xdr:row>
      <xdr:rowOff>152751</xdr:rowOff>
    </xdr:to>
    <xdr:pic>
      <xdr:nvPicPr>
        <xdr:cNvPr id="4" name="Obraz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F6CA2C0-3871-3A44-849D-0167AB00C0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984"/>
        <a:stretch/>
      </xdr:blipFill>
      <xdr:spPr>
        <a:xfrm>
          <a:off x="5015032" y="229999"/>
          <a:ext cx="3544768" cy="1954752"/>
        </a:xfrm>
        <a:prstGeom prst="rect">
          <a:avLst/>
        </a:prstGeom>
      </xdr:spPr>
    </xdr:pic>
    <xdr:clientData/>
  </xdr:twoCellAnchor>
  <xdr:twoCellAnchor>
    <xdr:from>
      <xdr:col>16</xdr:col>
      <xdr:colOff>7937</xdr:colOff>
      <xdr:row>36</xdr:row>
      <xdr:rowOff>158750</xdr:rowOff>
    </xdr:from>
    <xdr:to>
      <xdr:col>24</xdr:col>
      <xdr:colOff>679449</xdr:colOff>
      <xdr:row>53</xdr:row>
      <xdr:rowOff>57150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B2ACD284-06AB-F422-4446-BA8D4B39FE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31750</xdr:colOff>
      <xdr:row>9</xdr:row>
      <xdr:rowOff>38106</xdr:rowOff>
    </xdr:from>
    <xdr:to>
      <xdr:col>23</xdr:col>
      <xdr:colOff>749300</xdr:colOff>
      <xdr:row>31</xdr:row>
      <xdr:rowOff>139700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B16E9AD3-F065-B0A5-5088-7D5F624DE0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393700</xdr:colOff>
      <xdr:row>0</xdr:row>
      <xdr:rowOff>139700</xdr:rowOff>
    </xdr:from>
    <xdr:to>
      <xdr:col>8</xdr:col>
      <xdr:colOff>874940</xdr:colOff>
      <xdr:row>8</xdr:row>
      <xdr:rowOff>64377</xdr:rowOff>
    </xdr:to>
    <xdr:pic>
      <xdr:nvPicPr>
        <xdr:cNvPr id="2" name="Obraz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6A7BB8-E705-554C-A102-710E3BB7C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09000" y="139700"/>
          <a:ext cx="1852840" cy="1550277"/>
        </a:xfrm>
        <a:prstGeom prst="rect">
          <a:avLst/>
        </a:prstGeom>
      </xdr:spPr>
    </xdr:pic>
    <xdr:clientData/>
  </xdr:twoCellAnchor>
  <xdr:twoCellAnchor>
    <xdr:from>
      <xdr:col>15</xdr:col>
      <xdr:colOff>38100</xdr:colOff>
      <xdr:row>32</xdr:row>
      <xdr:rowOff>171450</xdr:rowOff>
    </xdr:from>
    <xdr:to>
      <xdr:col>23</xdr:col>
      <xdr:colOff>736600</xdr:colOff>
      <xdr:row>51</xdr:row>
      <xdr:rowOff>76200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CB84582B-C664-A49D-BC8F-50479FF7C9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977900</xdr:colOff>
      <xdr:row>0</xdr:row>
      <xdr:rowOff>76200</xdr:rowOff>
    </xdr:from>
    <xdr:to>
      <xdr:col>7</xdr:col>
      <xdr:colOff>165100</xdr:colOff>
      <xdr:row>8</xdr:row>
      <xdr:rowOff>74303</xdr:rowOff>
    </xdr:to>
    <xdr:pic>
      <xdr:nvPicPr>
        <xdr:cNvPr id="7" name="Obraz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25BE821-8762-9A40-B1C6-94BB6720CB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984"/>
        <a:stretch/>
      </xdr:blipFill>
      <xdr:spPr>
        <a:xfrm>
          <a:off x="5245100" y="76200"/>
          <a:ext cx="3035300" cy="16237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31750</xdr:colOff>
      <xdr:row>9</xdr:row>
      <xdr:rowOff>38106</xdr:rowOff>
    </xdr:from>
    <xdr:to>
      <xdr:col>24</xdr:col>
      <xdr:colOff>749300</xdr:colOff>
      <xdr:row>31</xdr:row>
      <xdr:rowOff>139700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738DF965-D51C-A042-9C02-ED98789B2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1016000</xdr:colOff>
      <xdr:row>0</xdr:row>
      <xdr:rowOff>76200</xdr:rowOff>
    </xdr:from>
    <xdr:to>
      <xdr:col>7</xdr:col>
      <xdr:colOff>342900</xdr:colOff>
      <xdr:row>8</xdr:row>
      <xdr:rowOff>74303</xdr:rowOff>
    </xdr:to>
    <xdr:pic>
      <xdr:nvPicPr>
        <xdr:cNvPr id="3" name="Obraz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FD301A-6E16-CD44-AE68-C4B3B3B66D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984"/>
        <a:stretch/>
      </xdr:blipFill>
      <xdr:spPr>
        <a:xfrm>
          <a:off x="4660900" y="76200"/>
          <a:ext cx="2984500" cy="1623703"/>
        </a:xfrm>
        <a:prstGeom prst="rect">
          <a:avLst/>
        </a:prstGeom>
      </xdr:spPr>
    </xdr:pic>
    <xdr:clientData/>
  </xdr:twoCellAnchor>
  <xdr:twoCellAnchor editAs="oneCell">
    <xdr:from>
      <xdr:col>7</xdr:col>
      <xdr:colOff>723900</xdr:colOff>
      <xdr:row>0</xdr:row>
      <xdr:rowOff>139700</xdr:rowOff>
    </xdr:from>
    <xdr:to>
      <xdr:col>9</xdr:col>
      <xdr:colOff>633640</xdr:colOff>
      <xdr:row>8</xdr:row>
      <xdr:rowOff>64377</xdr:rowOff>
    </xdr:to>
    <xdr:pic>
      <xdr:nvPicPr>
        <xdr:cNvPr id="4" name="Obraz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8BE6F9-DB00-4049-8A4D-3A4855621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26400" y="139700"/>
          <a:ext cx="1852840" cy="1550277"/>
        </a:xfrm>
        <a:prstGeom prst="rect">
          <a:avLst/>
        </a:prstGeom>
      </xdr:spPr>
    </xdr:pic>
    <xdr:clientData/>
  </xdr:twoCellAnchor>
  <xdr:twoCellAnchor>
    <xdr:from>
      <xdr:col>16</xdr:col>
      <xdr:colOff>76200</xdr:colOff>
      <xdr:row>33</xdr:row>
      <xdr:rowOff>69850</xdr:rowOff>
    </xdr:from>
    <xdr:to>
      <xdr:col>24</xdr:col>
      <xdr:colOff>711200</xdr:colOff>
      <xdr:row>51</xdr:row>
      <xdr:rowOff>63500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966636F5-70A1-C9BF-F766-C107F37884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1</xdr:row>
      <xdr:rowOff>76201</xdr:rowOff>
    </xdr:from>
    <xdr:to>
      <xdr:col>1</xdr:col>
      <xdr:colOff>225704</xdr:colOff>
      <xdr:row>12</xdr:row>
      <xdr:rowOff>393701</xdr:rowOff>
    </xdr:to>
    <xdr:sp macro="" textlink="">
      <xdr:nvSpPr>
        <xdr:cNvPr id="2" name="Strzałka w dół 1">
          <a:extLst>
            <a:ext uri="{FF2B5EF4-FFF2-40B4-BE49-F238E27FC236}">
              <a16:creationId xmlns:a16="http://schemas.microsoft.com/office/drawing/2014/main" id="{7F89A48C-4E4F-804F-B1BC-CBBBCF0BDB96}"/>
            </a:ext>
          </a:extLst>
        </xdr:cNvPr>
        <xdr:cNvSpPr/>
      </xdr:nvSpPr>
      <xdr:spPr>
        <a:xfrm>
          <a:off x="457200" y="279401"/>
          <a:ext cx="124104" cy="2552700"/>
        </a:xfrm>
        <a:prstGeom prst="downArrow">
          <a:avLst/>
        </a:prstGeom>
        <a:solidFill>
          <a:srgbClr val="30334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16</xdr:col>
      <xdr:colOff>0</xdr:colOff>
      <xdr:row>13</xdr:row>
      <xdr:rowOff>25400</xdr:rowOff>
    </xdr:from>
    <xdr:to>
      <xdr:col>24</xdr:col>
      <xdr:colOff>711200</xdr:colOff>
      <xdr:row>35</xdr:row>
      <xdr:rowOff>127000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C027B311-E5BF-5649-B4F3-B8BB163C0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609600</xdr:colOff>
      <xdr:row>1</xdr:row>
      <xdr:rowOff>63500</xdr:rowOff>
    </xdr:from>
    <xdr:to>
      <xdr:col>3</xdr:col>
      <xdr:colOff>723901</xdr:colOff>
      <xdr:row>4</xdr:row>
      <xdr:rowOff>139700</xdr:rowOff>
    </xdr:to>
    <xdr:sp macro="" textlink="">
      <xdr:nvSpPr>
        <xdr:cNvPr id="5" name="Strzałka w dół 4">
          <a:extLst>
            <a:ext uri="{FF2B5EF4-FFF2-40B4-BE49-F238E27FC236}">
              <a16:creationId xmlns:a16="http://schemas.microsoft.com/office/drawing/2014/main" id="{7FF0CAE4-D5D1-344A-AE94-31781633A5C7}"/>
            </a:ext>
          </a:extLst>
        </xdr:cNvPr>
        <xdr:cNvSpPr/>
      </xdr:nvSpPr>
      <xdr:spPr>
        <a:xfrm>
          <a:off x="3327400" y="266700"/>
          <a:ext cx="114301" cy="685800"/>
        </a:xfrm>
        <a:prstGeom prst="downArrow">
          <a:avLst/>
        </a:prstGeom>
        <a:solidFill>
          <a:srgbClr val="30334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9</xdr:col>
      <xdr:colOff>432329</xdr:colOff>
      <xdr:row>5</xdr:row>
      <xdr:rowOff>33565</xdr:rowOff>
    </xdr:from>
    <xdr:to>
      <xdr:col>10</xdr:col>
      <xdr:colOff>547941</xdr:colOff>
      <xdr:row>5</xdr:row>
      <xdr:rowOff>118962</xdr:rowOff>
    </xdr:to>
    <xdr:sp macro="" textlink="">
      <xdr:nvSpPr>
        <xdr:cNvPr id="6" name="Strzałka w dół 5">
          <a:extLst>
            <a:ext uri="{FF2B5EF4-FFF2-40B4-BE49-F238E27FC236}">
              <a16:creationId xmlns:a16="http://schemas.microsoft.com/office/drawing/2014/main" id="{4B62B353-4758-6348-8FA5-43333382E6C3}"/>
            </a:ext>
          </a:extLst>
        </xdr:cNvPr>
        <xdr:cNvSpPr/>
      </xdr:nvSpPr>
      <xdr:spPr>
        <a:xfrm rot="18517836">
          <a:off x="11159886" y="393108"/>
          <a:ext cx="85397" cy="1398312"/>
        </a:xfrm>
        <a:prstGeom prst="downArrow">
          <a:avLst/>
        </a:prstGeom>
        <a:solidFill>
          <a:srgbClr val="30334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6</xdr:col>
      <xdr:colOff>1060450</xdr:colOff>
      <xdr:row>12</xdr:row>
      <xdr:rowOff>44450</xdr:rowOff>
    </xdr:from>
    <xdr:to>
      <xdr:col>6</xdr:col>
      <xdr:colOff>1174750</xdr:colOff>
      <xdr:row>15</xdr:row>
      <xdr:rowOff>120650</xdr:rowOff>
    </xdr:to>
    <xdr:sp macro="" textlink="">
      <xdr:nvSpPr>
        <xdr:cNvPr id="7" name="Strzałka w dół 6">
          <a:extLst>
            <a:ext uri="{FF2B5EF4-FFF2-40B4-BE49-F238E27FC236}">
              <a16:creationId xmlns:a16="http://schemas.microsoft.com/office/drawing/2014/main" id="{7F2A0CC2-6C67-904C-AB7A-93418C3F44A3}"/>
            </a:ext>
          </a:extLst>
        </xdr:cNvPr>
        <xdr:cNvSpPr/>
      </xdr:nvSpPr>
      <xdr:spPr>
        <a:xfrm rot="20985528">
          <a:off x="7626350" y="2482850"/>
          <a:ext cx="114300" cy="914400"/>
        </a:xfrm>
        <a:prstGeom prst="downArrow">
          <a:avLst/>
        </a:prstGeom>
        <a:solidFill>
          <a:srgbClr val="30334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11</xdr:col>
      <xdr:colOff>513268</xdr:colOff>
      <xdr:row>4</xdr:row>
      <xdr:rowOff>73701</xdr:rowOff>
    </xdr:from>
    <xdr:to>
      <xdr:col>12</xdr:col>
      <xdr:colOff>82961</xdr:colOff>
      <xdr:row>4</xdr:row>
      <xdr:rowOff>162771</xdr:rowOff>
    </xdr:to>
    <xdr:sp macro="" textlink="">
      <xdr:nvSpPr>
        <xdr:cNvPr id="8" name="Strzałka w dół 7">
          <a:extLst>
            <a:ext uri="{FF2B5EF4-FFF2-40B4-BE49-F238E27FC236}">
              <a16:creationId xmlns:a16="http://schemas.microsoft.com/office/drawing/2014/main" id="{A5101B6E-1566-394B-94D8-C2470C762B93}"/>
            </a:ext>
          </a:extLst>
        </xdr:cNvPr>
        <xdr:cNvSpPr/>
      </xdr:nvSpPr>
      <xdr:spPr>
        <a:xfrm rot="18517836" flipH="1">
          <a:off x="13099630" y="504839"/>
          <a:ext cx="89070" cy="852393"/>
        </a:xfrm>
        <a:prstGeom prst="downArrow">
          <a:avLst/>
        </a:prstGeom>
        <a:solidFill>
          <a:srgbClr val="30334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15</xdr:col>
      <xdr:colOff>1244600</xdr:colOff>
      <xdr:row>0</xdr:row>
      <xdr:rowOff>88900</xdr:rowOff>
    </xdr:from>
    <xdr:to>
      <xdr:col>22</xdr:col>
      <xdr:colOff>762000</xdr:colOff>
      <xdr:row>12</xdr:row>
      <xdr:rowOff>381000</xdr:rowOff>
    </xdr:to>
    <xdr:graphicFrame macro="">
      <xdr:nvGraphicFramePr>
        <xdr:cNvPr id="10" name="Wykres 9">
          <a:extLst>
            <a:ext uri="{FF2B5EF4-FFF2-40B4-BE49-F238E27FC236}">
              <a16:creationId xmlns:a16="http://schemas.microsoft.com/office/drawing/2014/main" id="{39A66DD7-E8A1-3E48-9EF4-4F7C483C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896734</xdr:colOff>
      <xdr:row>3</xdr:row>
      <xdr:rowOff>35821</xdr:rowOff>
    </xdr:from>
    <xdr:to>
      <xdr:col>9</xdr:col>
      <xdr:colOff>527074</xdr:colOff>
      <xdr:row>10</xdr:row>
      <xdr:rowOff>138624</xdr:rowOff>
    </xdr:to>
    <xdr:pic>
      <xdr:nvPicPr>
        <xdr:cNvPr id="11" name="Obraz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C3ECDC-B2D6-F84F-97C3-FB3DB655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60965" y="646398"/>
          <a:ext cx="1852840" cy="1527482"/>
        </a:xfrm>
        <a:prstGeom prst="rect">
          <a:avLst/>
        </a:prstGeom>
      </xdr:spPr>
    </xdr:pic>
    <xdr:clientData/>
  </xdr:twoCellAnchor>
  <xdr:twoCellAnchor editAs="oneCell">
    <xdr:from>
      <xdr:col>4</xdr:col>
      <xdr:colOff>919936</xdr:colOff>
      <xdr:row>1</xdr:row>
      <xdr:rowOff>101572</xdr:rowOff>
    </xdr:from>
    <xdr:to>
      <xdr:col>7</xdr:col>
      <xdr:colOff>382628</xdr:colOff>
      <xdr:row>10</xdr:row>
      <xdr:rowOff>76909</xdr:rowOff>
    </xdr:to>
    <xdr:pic>
      <xdr:nvPicPr>
        <xdr:cNvPr id="12" name="Obraz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5D21163-2A6E-4340-9948-CF8B70B10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984"/>
        <a:stretch/>
      </xdr:blipFill>
      <xdr:spPr>
        <a:xfrm>
          <a:off x="4925321" y="305098"/>
          <a:ext cx="3321538" cy="1807067"/>
        </a:xfrm>
        <a:prstGeom prst="rect">
          <a:avLst/>
        </a:prstGeom>
      </xdr:spPr>
    </xdr:pic>
    <xdr:clientData/>
  </xdr:twoCellAnchor>
  <xdr:twoCellAnchor>
    <xdr:from>
      <xdr:col>16</xdr:col>
      <xdr:colOff>6350</xdr:colOff>
      <xdr:row>37</xdr:row>
      <xdr:rowOff>44450</xdr:rowOff>
    </xdr:from>
    <xdr:to>
      <xdr:col>24</xdr:col>
      <xdr:colOff>685800</xdr:colOff>
      <xdr:row>56</xdr:row>
      <xdr:rowOff>0</xdr:rowOff>
    </xdr:to>
    <xdr:graphicFrame macro="">
      <xdr:nvGraphicFramePr>
        <xdr:cNvPr id="13" name="Wykres 12">
          <a:extLst>
            <a:ext uri="{FF2B5EF4-FFF2-40B4-BE49-F238E27FC236}">
              <a16:creationId xmlns:a16="http://schemas.microsoft.com/office/drawing/2014/main" id="{EBAA5779-88E6-013A-1017-B4FD7F1DC2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75490-91B6-3247-B8BD-333819DBDA16}">
  <dimension ref="A1:R115"/>
  <sheetViews>
    <sheetView showGridLines="0" tabSelected="1" zoomScale="83" zoomScaleNormal="83" workbookViewId="0">
      <selection activeCell="C6" sqref="C6"/>
    </sheetView>
  </sheetViews>
  <sheetFormatPr baseColWidth="10" defaultColWidth="0" defaultRowHeight="16" zeroHeight="1" x14ac:dyDescent="0.2"/>
  <cols>
    <col min="1" max="1" width="10.83203125" style="1" customWidth="1"/>
    <col min="2" max="2" width="31.6640625" style="1" customWidth="1"/>
    <col min="3" max="3" width="16.1640625" style="1" customWidth="1"/>
    <col min="4" max="4" width="18" style="1" customWidth="1"/>
    <col min="5" max="18" width="10.83203125" style="1" customWidth="1"/>
    <col min="19" max="16384" width="10.83203125" style="1" hidden="1"/>
  </cols>
  <sheetData>
    <row r="1" spans="2:18" x14ac:dyDescent="0.2">
      <c r="B1" s="37" t="s">
        <v>28</v>
      </c>
      <c r="C1" s="37"/>
      <c r="D1" s="37"/>
      <c r="E1" s="37"/>
      <c r="F1" s="37"/>
    </row>
    <row r="2" spans="2:18" x14ac:dyDescent="0.2">
      <c r="B2" s="37" t="s">
        <v>50</v>
      </c>
      <c r="C2" s="37"/>
      <c r="D2" s="37"/>
      <c r="E2" s="37"/>
      <c r="F2" s="37"/>
    </row>
    <row r="3" spans="2:18" x14ac:dyDescent="0.2">
      <c r="B3" s="37" t="s">
        <v>32</v>
      </c>
      <c r="C3" s="37"/>
      <c r="D3" s="37"/>
      <c r="E3" s="37"/>
      <c r="F3" s="37"/>
    </row>
    <row r="4" spans="2:18" x14ac:dyDescent="0.2">
      <c r="C4" s="2"/>
      <c r="D4" s="3"/>
      <c r="E4" s="3"/>
    </row>
    <row r="5" spans="2:18" x14ac:dyDescent="0.2"/>
    <row r="6" spans="2:18" x14ac:dyDescent="0.2">
      <c r="B6" s="26" t="s">
        <v>0</v>
      </c>
      <c r="C6" s="18"/>
    </row>
    <row r="7" spans="2:18" x14ac:dyDescent="0.2">
      <c r="B7" s="26" t="s">
        <v>4</v>
      </c>
      <c r="C7" s="19"/>
    </row>
    <row r="8" spans="2:18" x14ac:dyDescent="0.2">
      <c r="B8" s="26" t="s">
        <v>2</v>
      </c>
      <c r="C8" s="80"/>
      <c r="D8" s="34" t="s">
        <v>23</v>
      </c>
      <c r="E8" s="35">
        <f>C8*12</f>
        <v>0</v>
      </c>
      <c r="F8" s="27">
        <f ca="1">TODAY()</f>
        <v>45548</v>
      </c>
    </row>
    <row r="9" spans="2:18" x14ac:dyDescent="0.2">
      <c r="B9" s="26" t="s">
        <v>31</v>
      </c>
      <c r="C9" s="81"/>
      <c r="D9" s="36" t="s">
        <v>30</v>
      </c>
      <c r="E9" s="35">
        <f ca="1">IF(C9&lt;F8,0,(YEAR(C9)-YEAR(F8))*12+MONTH(C9)-MONTH(F8))</f>
        <v>0</v>
      </c>
    </row>
    <row r="10" spans="2:18" x14ac:dyDescent="0.2">
      <c r="B10" s="26" t="s">
        <v>3</v>
      </c>
      <c r="C10" s="21"/>
    </row>
    <row r="11" spans="2:18" x14ac:dyDescent="0.2">
      <c r="B11" s="26" t="s">
        <v>40</v>
      </c>
      <c r="C11" s="11" t="e">
        <f>-PMT(C7/12,C10,C6)</f>
        <v>#NUM!</v>
      </c>
    </row>
    <row r="12" spans="2:18" x14ac:dyDescent="0.2">
      <c r="B12" s="26" t="s">
        <v>47</v>
      </c>
      <c r="C12" s="11" t="e">
        <f>'skracanie okresu r. malejące'!D10</f>
        <v>#DIV/0!</v>
      </c>
    </row>
    <row r="13" spans="2:18" x14ac:dyDescent="0.2">
      <c r="B13" s="1" t="s">
        <v>41</v>
      </c>
    </row>
    <row r="14" spans="2:18" x14ac:dyDescent="0.2">
      <c r="B14" s="1" t="s">
        <v>42</v>
      </c>
    </row>
    <row r="15" spans="2:18" x14ac:dyDescent="0.2"/>
    <row r="16" spans="2:18" x14ac:dyDescent="0.2">
      <c r="B16" s="64" t="s">
        <v>43</v>
      </c>
      <c r="C16" s="64"/>
      <c r="D16" s="64"/>
      <c r="E16" s="64"/>
      <c r="F16" s="64"/>
      <c r="G16" s="64"/>
      <c r="H16" s="64"/>
      <c r="I16" s="64" t="s">
        <v>44</v>
      </c>
      <c r="J16" s="64"/>
      <c r="K16" s="64"/>
      <c r="L16" s="64"/>
      <c r="M16" s="64"/>
      <c r="N16" s="64"/>
      <c r="O16" s="64"/>
      <c r="P16" s="64"/>
      <c r="Q16" s="64"/>
      <c r="R16" s="64"/>
    </row>
    <row r="17" s="1" customFormat="1" x14ac:dyDescent="0.2"/>
    <row r="18" s="1" customFormat="1" x14ac:dyDescent="0.2"/>
    <row r="19" s="1" customFormat="1" x14ac:dyDescent="0.2"/>
    <row r="20" s="1" customFormat="1" x14ac:dyDescent="0.2"/>
    <row r="21" s="1" customFormat="1" x14ac:dyDescent="0.2"/>
    <row r="22" s="1" customFormat="1" x14ac:dyDescent="0.2"/>
    <row r="23" s="1" customFormat="1" x14ac:dyDescent="0.2"/>
    <row r="24" s="1" customFormat="1" x14ac:dyDescent="0.2"/>
    <row r="25" s="1" customFormat="1" x14ac:dyDescent="0.2"/>
    <row r="26" s="1" customFormat="1" x14ac:dyDescent="0.2"/>
    <row r="27" s="1" customFormat="1" x14ac:dyDescent="0.2"/>
    <row r="28" s="1" customFormat="1" x14ac:dyDescent="0.2"/>
    <row r="29" s="1" customFormat="1" x14ac:dyDescent="0.2"/>
    <row r="30" s="1" customFormat="1" x14ac:dyDescent="0.2"/>
    <row r="31" s="1" customFormat="1" x14ac:dyDescent="0.2"/>
    <row r="32" s="1" customFormat="1" x14ac:dyDescent="0.2"/>
    <row r="33" spans="2:18" x14ac:dyDescent="0.2"/>
    <row r="34" spans="2:18" x14ac:dyDescent="0.2"/>
    <row r="35" spans="2:18" x14ac:dyDescent="0.2"/>
    <row r="36" spans="2:18" x14ac:dyDescent="0.2"/>
    <row r="37" spans="2:18" x14ac:dyDescent="0.2"/>
    <row r="38" spans="2:18" x14ac:dyDescent="0.2"/>
    <row r="39" spans="2:18" x14ac:dyDescent="0.2"/>
    <row r="40" spans="2:18" x14ac:dyDescent="0.2"/>
    <row r="41" spans="2:18" x14ac:dyDescent="0.2">
      <c r="B41" s="64"/>
      <c r="C41" s="64"/>
      <c r="D41" s="64"/>
      <c r="E41" s="64"/>
      <c r="F41" s="64"/>
      <c r="G41" s="64"/>
      <c r="H41" s="64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2:18" x14ac:dyDescent="0.2"/>
    <row r="43" spans="2:18" x14ac:dyDescent="0.2"/>
    <row r="44" spans="2:18" x14ac:dyDescent="0.2"/>
    <row r="45" spans="2:18" x14ac:dyDescent="0.2"/>
    <row r="46" spans="2:18" x14ac:dyDescent="0.2"/>
    <row r="47" spans="2:18" x14ac:dyDescent="0.2"/>
    <row r="48" spans="2:18" x14ac:dyDescent="0.2"/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x14ac:dyDescent="0.2"/>
    <row r="64" s="1" customFormat="1" x14ac:dyDescent="0.2"/>
    <row r="65" spans="2:18" ht="20" customHeight="1" x14ac:dyDescent="0.2"/>
    <row r="66" spans="2:18" x14ac:dyDescent="0.2"/>
    <row r="67" spans="2:18" x14ac:dyDescent="0.2">
      <c r="B67" s="65" t="s">
        <v>45</v>
      </c>
      <c r="C67" s="65"/>
      <c r="D67" s="65"/>
      <c r="E67" s="65"/>
      <c r="F67" s="65"/>
      <c r="G67" s="65"/>
      <c r="H67" s="65"/>
      <c r="I67" s="64" t="s">
        <v>48</v>
      </c>
      <c r="J67" s="64"/>
      <c r="K67" s="64"/>
      <c r="L67" s="64"/>
      <c r="M67" s="64"/>
      <c r="N67" s="64"/>
      <c r="O67" s="64"/>
      <c r="P67" s="64"/>
      <c r="Q67" s="64"/>
      <c r="R67" s="64"/>
    </row>
    <row r="68" spans="2:18" x14ac:dyDescent="0.2"/>
    <row r="69" spans="2:18" x14ac:dyDescent="0.2"/>
    <row r="70" spans="2:18" x14ac:dyDescent="0.2"/>
    <row r="71" spans="2:18" x14ac:dyDescent="0.2"/>
    <row r="72" spans="2:18" x14ac:dyDescent="0.2"/>
    <row r="73" spans="2:18" x14ac:dyDescent="0.2"/>
    <row r="74" spans="2:18" x14ac:dyDescent="0.2"/>
    <row r="75" spans="2:18" x14ac:dyDescent="0.2"/>
    <row r="76" spans="2:18" x14ac:dyDescent="0.2"/>
    <row r="77" spans="2:18" x14ac:dyDescent="0.2"/>
    <row r="78" spans="2:18" x14ac:dyDescent="0.2"/>
    <row r="79" spans="2:18" x14ac:dyDescent="0.2"/>
    <row r="80" spans="2:18" x14ac:dyDescent="0.2"/>
    <row r="81" spans="2:15" x14ac:dyDescent="0.2"/>
    <row r="82" spans="2:15" x14ac:dyDescent="0.2"/>
    <row r="83" spans="2:15" x14ac:dyDescent="0.2"/>
    <row r="84" spans="2:15" x14ac:dyDescent="0.2"/>
    <row r="85" spans="2:15" x14ac:dyDescent="0.2"/>
    <row r="86" spans="2:15" x14ac:dyDescent="0.2"/>
    <row r="87" spans="2:15" x14ac:dyDescent="0.2"/>
    <row r="88" spans="2:15" x14ac:dyDescent="0.2"/>
    <row r="89" spans="2:15" x14ac:dyDescent="0.2">
      <c r="B89" s="65"/>
      <c r="C89" s="65"/>
      <c r="D89" s="65"/>
      <c r="E89" s="65"/>
      <c r="F89" s="65"/>
      <c r="G89" s="65"/>
      <c r="H89" s="65"/>
      <c r="I89" s="65"/>
      <c r="J89" s="65"/>
      <c r="K89" s="65"/>
    </row>
    <row r="90" spans="2:15" x14ac:dyDescent="0.2"/>
    <row r="91" spans="2:15" x14ac:dyDescent="0.2">
      <c r="I91" s="64"/>
      <c r="J91" s="64"/>
      <c r="K91" s="64"/>
      <c r="L91" s="64"/>
      <c r="M91" s="64"/>
      <c r="N91" s="64"/>
      <c r="O91" s="64"/>
    </row>
    <row r="92" spans="2:15" x14ac:dyDescent="0.2"/>
    <row r="93" spans="2:15" x14ac:dyDescent="0.2"/>
    <row r="94" spans="2:15" x14ac:dyDescent="0.2"/>
    <row r="95" spans="2:15" x14ac:dyDescent="0.2"/>
    <row r="96" spans="2:15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04" s="1" customFormat="1" x14ac:dyDescent="0.2"/>
    <row r="105" s="1" customFormat="1" x14ac:dyDescent="0.2"/>
    <row r="106" s="1" customFormat="1" x14ac:dyDescent="0.2"/>
    <row r="107" s="1" customFormat="1" x14ac:dyDescent="0.2"/>
    <row r="108" s="1" customFormat="1" x14ac:dyDescent="0.2"/>
    <row r="109" s="1" customFormat="1" x14ac:dyDescent="0.2"/>
    <row r="110" s="1" customFormat="1" x14ac:dyDescent="0.2"/>
    <row r="111" s="1" customFormat="1" x14ac:dyDescent="0.2"/>
    <row r="112" s="1" customFormat="1" x14ac:dyDescent="0.2"/>
    <row r="113" s="1" customFormat="1" x14ac:dyDescent="0.2"/>
    <row r="114" s="1" customFormat="1" x14ac:dyDescent="0.2"/>
    <row r="115" s="1" customFormat="1" x14ac:dyDescent="0.2"/>
  </sheetData>
  <sheetProtection algorithmName="SHA-512" hashValue="6Ba2Oj8ILZLO/bzcZEavX/vyhNve7OABsoXf6KjsvOZWDTFTSdxY/3JTGxIgAyxVk0TDaszFl6GpNcFaRCBzhg==" saltValue="SG2wthWQQJqQ4lDpPnFu9A==" spinCount="100000" sheet="1" objects="1" scenarios="1"/>
  <mergeCells count="8">
    <mergeCell ref="B41:H41"/>
    <mergeCell ref="B16:H16"/>
    <mergeCell ref="I41:R41"/>
    <mergeCell ref="I91:O91"/>
    <mergeCell ref="B89:K89"/>
    <mergeCell ref="B67:H67"/>
    <mergeCell ref="I16:R16"/>
    <mergeCell ref="I67:R67"/>
  </mergeCells>
  <pageMargins left="0.7" right="0.7" top="0.75" bottom="0.75" header="0.3" footer="0.3"/>
  <ignoredErrors>
    <ignoredError sqref="C11" evalError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11FA3-A314-B443-817A-033735A96018}">
  <dimension ref="A1:Y374"/>
  <sheetViews>
    <sheetView showGridLines="0" zoomScaleNormal="100" workbookViewId="0">
      <pane ySplit="13" topLeftCell="A14" activePane="bottomLeft" state="frozen"/>
      <selection pane="bottomLeft" activeCell="M7" sqref="M7"/>
    </sheetView>
  </sheetViews>
  <sheetFormatPr baseColWidth="10" defaultColWidth="0" defaultRowHeight="16" zeroHeight="1" x14ac:dyDescent="0.2"/>
  <cols>
    <col min="1" max="1" width="4.6640625" style="1" customWidth="1"/>
    <col min="2" max="2" width="23.33203125" style="1" customWidth="1"/>
    <col min="3" max="3" width="7.6640625" style="1" customWidth="1"/>
    <col min="4" max="8" width="16.83203125" style="1" customWidth="1"/>
    <col min="9" max="9" width="12.33203125" style="1" customWidth="1"/>
    <col min="10" max="10" width="16.83203125" style="1" customWidth="1"/>
    <col min="11" max="11" width="11.1640625" style="1" bestFit="1" customWidth="1"/>
    <col min="12" max="13" width="16.83203125" style="1" customWidth="1"/>
    <col min="14" max="16" width="16.83203125" style="44" customWidth="1"/>
    <col min="17" max="25" width="10.83203125" style="1" customWidth="1"/>
    <col min="26" max="16384" width="10.83203125" style="1" hidden="1"/>
  </cols>
  <sheetData>
    <row r="1" spans="2:23" x14ac:dyDescent="0.2">
      <c r="B1" s="24" t="s">
        <v>25</v>
      </c>
      <c r="C1" s="24"/>
      <c r="D1" s="24"/>
      <c r="E1" s="24"/>
      <c r="F1" s="24"/>
      <c r="G1" s="24"/>
      <c r="H1" s="25"/>
      <c r="N1" s="1"/>
      <c r="O1" s="1"/>
      <c r="P1" s="1"/>
    </row>
    <row r="2" spans="2:23" x14ac:dyDescent="0.2">
      <c r="N2" s="1"/>
      <c r="O2" s="1"/>
      <c r="P2" s="1"/>
    </row>
    <row r="3" spans="2:23" x14ac:dyDescent="0.2">
      <c r="C3" s="56" t="s">
        <v>36</v>
      </c>
      <c r="D3" s="56">
        <f>D9</f>
        <v>0</v>
      </c>
      <c r="I3" s="24" t="s">
        <v>27</v>
      </c>
      <c r="J3" s="24"/>
      <c r="K3" s="24"/>
      <c r="L3" s="24"/>
      <c r="M3" s="24"/>
      <c r="N3" s="24"/>
      <c r="O3" s="24"/>
      <c r="P3" s="42"/>
      <c r="Q3" s="42"/>
      <c r="R3" s="42"/>
      <c r="S3" s="42"/>
    </row>
    <row r="4" spans="2:23" x14ac:dyDescent="0.2">
      <c r="C4" s="57" t="s">
        <v>37</v>
      </c>
      <c r="D4" s="56" t="e">
        <f>VLOOKUP(MIN(0,J14:K373),J14:K373,2,FALSE)</f>
        <v>#NUM!</v>
      </c>
      <c r="N4" s="1"/>
      <c r="O4" s="1"/>
      <c r="P4" s="1"/>
    </row>
    <row r="5" spans="2:23" x14ac:dyDescent="0.2">
      <c r="C5" s="57" t="s">
        <v>38</v>
      </c>
      <c r="D5" s="56" t="e">
        <f>IF(D3-D4&lt;0,0,D3-D4)</f>
        <v>#NUM!</v>
      </c>
      <c r="M5" s="8"/>
      <c r="N5" s="8"/>
      <c r="O5" s="8"/>
      <c r="P5" s="8"/>
    </row>
    <row r="6" spans="2:23" x14ac:dyDescent="0.2">
      <c r="B6" s="69" t="s">
        <v>0</v>
      </c>
      <c r="C6" s="70"/>
      <c r="D6" s="28">
        <f>PODSUMOWANIE!C6</f>
        <v>0</v>
      </c>
      <c r="E6" s="8"/>
      <c r="F6" s="8"/>
      <c r="G6" s="8"/>
      <c r="H6" s="8"/>
      <c r="I6" s="8"/>
      <c r="J6" s="8"/>
      <c r="K6" s="67" t="s">
        <v>15</v>
      </c>
      <c r="L6" s="67"/>
      <c r="M6" s="9" t="e">
        <f>IF(MAX(M14:M373)&gt;D6,D6,MAX(M14:M373))</f>
        <v>#NUM!</v>
      </c>
      <c r="N6" s="16"/>
      <c r="O6" s="16"/>
      <c r="P6" s="16"/>
    </row>
    <row r="7" spans="2:23" x14ac:dyDescent="0.2">
      <c r="B7" s="69" t="s">
        <v>4</v>
      </c>
      <c r="C7" s="70"/>
      <c r="D7" s="29">
        <f>PODSUMOWANIE!C7</f>
        <v>0</v>
      </c>
      <c r="E7" s="8"/>
      <c r="F7" s="8"/>
      <c r="G7" s="8"/>
      <c r="H7" s="8"/>
      <c r="I7" s="8"/>
      <c r="J7" s="8"/>
      <c r="K7" s="67" t="s">
        <v>24</v>
      </c>
      <c r="L7" s="67"/>
      <c r="M7" s="18"/>
      <c r="N7" s="41"/>
      <c r="O7" s="41"/>
      <c r="P7" s="41"/>
    </row>
    <row r="8" spans="2:23" x14ac:dyDescent="0.2">
      <c r="B8" s="69" t="s">
        <v>2</v>
      </c>
      <c r="C8" s="70"/>
      <c r="D8" s="30">
        <f>PODSUMOWANIE!C8</f>
        <v>0</v>
      </c>
      <c r="E8" s="8"/>
      <c r="F8" s="8"/>
      <c r="G8" s="8"/>
      <c r="H8" s="8"/>
      <c r="I8" s="8"/>
      <c r="J8" s="8"/>
      <c r="K8" s="71" t="s">
        <v>22</v>
      </c>
      <c r="L8" s="71"/>
      <c r="M8" s="7" t="e">
        <f>MAX(L14:L373)</f>
        <v>#NUM!</v>
      </c>
      <c r="N8" s="6"/>
      <c r="O8" s="6"/>
      <c r="P8" s="6"/>
    </row>
    <row r="9" spans="2:23" x14ac:dyDescent="0.2">
      <c r="B9" s="69" t="s">
        <v>3</v>
      </c>
      <c r="C9" s="70"/>
      <c r="D9" s="30">
        <f>PODSUMOWANIE!C10</f>
        <v>0</v>
      </c>
      <c r="E9" s="8"/>
      <c r="F9" s="8"/>
      <c r="G9" s="8"/>
      <c r="H9" s="8"/>
      <c r="I9" s="8"/>
      <c r="J9" s="8"/>
      <c r="K9" s="67" t="s">
        <v>18</v>
      </c>
      <c r="L9" s="67"/>
      <c r="M9" s="10" t="e">
        <f>IF(M12&lt;0,0,M7-M8)</f>
        <v>#NUM!</v>
      </c>
      <c r="N9" s="39"/>
      <c r="O9" s="39"/>
      <c r="P9" s="39"/>
      <c r="R9" s="66"/>
      <c r="S9" s="66"/>
      <c r="T9" s="66"/>
      <c r="U9" s="66"/>
      <c r="V9" s="66"/>
      <c r="W9" s="66"/>
    </row>
    <row r="10" spans="2:23" x14ac:dyDescent="0.2">
      <c r="B10" s="69" t="s">
        <v>1</v>
      </c>
      <c r="C10" s="70"/>
      <c r="D10" s="31" t="e">
        <f>-PMT(D7/12,D9,D6)</f>
        <v>#NUM!</v>
      </c>
      <c r="E10" s="8"/>
      <c r="F10" s="8"/>
      <c r="G10" s="8"/>
      <c r="H10" s="8"/>
      <c r="I10" s="8"/>
      <c r="J10" s="8"/>
      <c r="K10" s="68" t="s">
        <v>21</v>
      </c>
      <c r="L10" s="68"/>
      <c r="M10" s="12">
        <f>H374</f>
        <v>0</v>
      </c>
      <c r="N10" s="40"/>
      <c r="O10" s="40"/>
      <c r="P10" s="40"/>
    </row>
    <row r="11" spans="2:23" x14ac:dyDescent="0.2">
      <c r="B11" s="69" t="s">
        <v>39</v>
      </c>
      <c r="C11" s="70"/>
      <c r="D11" s="31" t="e">
        <f>MAX(L14:L373)+MAX(M14:M373)</f>
        <v>#NUM!</v>
      </c>
      <c r="E11" s="8"/>
      <c r="F11" s="8"/>
      <c r="G11" s="8"/>
      <c r="H11" s="8"/>
      <c r="I11" s="8"/>
      <c r="J11" s="8"/>
      <c r="K11" s="68" t="s">
        <v>49</v>
      </c>
      <c r="L11" s="68"/>
      <c r="M11" s="12" t="e">
        <f>E374+H374</f>
        <v>#NUM!</v>
      </c>
      <c r="N11" s="40"/>
      <c r="O11" s="40"/>
      <c r="P11" s="40"/>
    </row>
    <row r="12" spans="2:23" x14ac:dyDescent="0.2">
      <c r="C12" s="24" t="s">
        <v>26</v>
      </c>
      <c r="D12" s="24"/>
      <c r="E12" s="24"/>
      <c r="F12" s="24"/>
      <c r="G12" s="24"/>
      <c r="H12" s="24"/>
      <c r="I12" s="24"/>
      <c r="J12" s="24"/>
      <c r="K12" s="24"/>
      <c r="L12" s="24"/>
      <c r="M12" s="13" t="e">
        <f>M7-M8</f>
        <v>#NUM!</v>
      </c>
      <c r="N12" s="13"/>
      <c r="O12" s="13"/>
      <c r="P12" s="13"/>
    </row>
    <row r="13" spans="2:23" s="15" customFormat="1" ht="34" x14ac:dyDescent="0.2">
      <c r="B13" s="14" t="s">
        <v>6</v>
      </c>
      <c r="C13" s="14"/>
      <c r="D13" s="14" t="s">
        <v>11</v>
      </c>
      <c r="E13" s="14" t="s">
        <v>7</v>
      </c>
      <c r="F13" s="14" t="s">
        <v>8</v>
      </c>
      <c r="G13" s="14" t="s">
        <v>9</v>
      </c>
      <c r="H13" s="14" t="s">
        <v>5</v>
      </c>
      <c r="I13" s="14" t="s">
        <v>29</v>
      </c>
      <c r="J13" s="14" t="s">
        <v>10</v>
      </c>
      <c r="K13" s="14" t="s">
        <v>12</v>
      </c>
      <c r="L13" s="14" t="s">
        <v>13</v>
      </c>
      <c r="M13" s="14" t="s">
        <v>14</v>
      </c>
      <c r="N13" s="14"/>
      <c r="O13" s="14"/>
      <c r="P13" s="14"/>
    </row>
    <row r="14" spans="2:23" x14ac:dyDescent="0.2">
      <c r="B14" s="20">
        <v>45292</v>
      </c>
      <c r="C14" s="32">
        <f>$D$7</f>
        <v>0</v>
      </c>
      <c r="D14" s="6">
        <f>D6</f>
        <v>0</v>
      </c>
      <c r="E14" s="16" t="e">
        <f>-PMT(C14/12,$D$9,$D$6)</f>
        <v>#NUM!</v>
      </c>
      <c r="F14" s="6">
        <f>D14*C14/12</f>
        <v>0</v>
      </c>
      <c r="G14" s="16" t="e">
        <f>MIN(E14-F14,D14)</f>
        <v>#NUM!</v>
      </c>
      <c r="H14" s="18"/>
      <c r="I14" s="6">
        <f>IF(H14=0,0,MAX(IF(H14&gt;0,D14*0.005,0),300))</f>
        <v>0</v>
      </c>
      <c r="J14" s="6" t="e">
        <f>D14-G14-H14</f>
        <v>#NUM!</v>
      </c>
      <c r="K14" s="8">
        <v>1</v>
      </c>
      <c r="L14" s="6">
        <f>F14</f>
        <v>0</v>
      </c>
      <c r="M14" s="16" t="e">
        <f>G14+H14</f>
        <v>#NUM!</v>
      </c>
      <c r="N14" s="45"/>
      <c r="O14" s="45"/>
      <c r="P14" s="45"/>
    </row>
    <row r="15" spans="2:23" x14ac:dyDescent="0.2">
      <c r="B15" s="17">
        <f>EDATE(B14,1)</f>
        <v>45323</v>
      </c>
      <c r="C15" s="32">
        <f t="shared" ref="C15:C18" si="0">$D$7</f>
        <v>0</v>
      </c>
      <c r="D15" s="6" t="e">
        <f>IF(J14&lt;=0,0,J14)</f>
        <v>#NUM!</v>
      </c>
      <c r="E15" s="16" t="e">
        <f>IF(J14&lt;=0,0,-PMT(C15/12,$D$9,$D$6))</f>
        <v>#NUM!</v>
      </c>
      <c r="F15" s="6" t="e">
        <f t="shared" ref="F15:F78" si="1">D15*C15/12</f>
        <v>#NUM!</v>
      </c>
      <c r="G15" s="16" t="e">
        <f t="shared" ref="G15:G78" si="2">MIN(E15-F15,D15)</f>
        <v>#NUM!</v>
      </c>
      <c r="H15" s="18"/>
      <c r="I15" s="6">
        <f t="shared" ref="I15:I78" si="3">IF(H15=0,0,MAX(IF(H15&gt;0,D15*0.005,0),300))</f>
        <v>0</v>
      </c>
      <c r="J15" s="6" t="e">
        <f>D15-G15-H15</f>
        <v>#NUM!</v>
      </c>
      <c r="K15" s="8">
        <f>K14+1</f>
        <v>2</v>
      </c>
      <c r="L15" s="6" t="e">
        <f t="shared" ref="L15:L78" si="4">L14+F15</f>
        <v>#NUM!</v>
      </c>
      <c r="M15" s="16" t="e">
        <f t="shared" ref="M15:M78" si="5">M14+G15+H15</f>
        <v>#NUM!</v>
      </c>
      <c r="N15" s="45"/>
      <c r="O15" s="45"/>
      <c r="P15" s="45"/>
    </row>
    <row r="16" spans="2:23" x14ac:dyDescent="0.2">
      <c r="B16" s="17">
        <f t="shared" ref="B16:B79" si="6">EDATE(B15,1)</f>
        <v>45352</v>
      </c>
      <c r="C16" s="32">
        <f t="shared" si="0"/>
        <v>0</v>
      </c>
      <c r="D16" s="6" t="e">
        <f t="shared" ref="D16:D79" si="7">IF(J15&lt;=0,0,J15)</f>
        <v>#NUM!</v>
      </c>
      <c r="E16" s="16" t="e">
        <f>IF(J15&lt;=0,0,-PMT(C16/12,$D$9,$D$6))</f>
        <v>#NUM!</v>
      </c>
      <c r="F16" s="6" t="e">
        <f t="shared" si="1"/>
        <v>#NUM!</v>
      </c>
      <c r="G16" s="16" t="e">
        <f t="shared" si="2"/>
        <v>#NUM!</v>
      </c>
      <c r="H16" s="18"/>
      <c r="I16" s="6">
        <f>IF(H16=0,0,MAX(IF(H16&gt;0,D16*0.005,0),300))</f>
        <v>0</v>
      </c>
      <c r="J16" s="6" t="e">
        <f>D16-G16-H16</f>
        <v>#NUM!</v>
      </c>
      <c r="K16" s="8">
        <f t="shared" ref="K16:K79" si="8">K15+1</f>
        <v>3</v>
      </c>
      <c r="L16" s="6" t="e">
        <f t="shared" si="4"/>
        <v>#NUM!</v>
      </c>
      <c r="M16" s="16" t="e">
        <f>M15+G16+H16</f>
        <v>#NUM!</v>
      </c>
      <c r="N16" s="45"/>
      <c r="O16" s="45"/>
      <c r="P16" s="45"/>
    </row>
    <row r="17" spans="2:16" x14ac:dyDescent="0.2">
      <c r="B17" s="17">
        <f t="shared" si="6"/>
        <v>45383</v>
      </c>
      <c r="C17" s="32">
        <f t="shared" si="0"/>
        <v>0</v>
      </c>
      <c r="D17" s="6" t="e">
        <f t="shared" si="7"/>
        <v>#NUM!</v>
      </c>
      <c r="E17" s="16" t="e">
        <f t="shared" ref="E17:E79" si="9">IF(J16&lt;=0,0,-PMT(C17/12,$D$9,$D$6))</f>
        <v>#NUM!</v>
      </c>
      <c r="F17" s="6" t="e">
        <f t="shared" si="1"/>
        <v>#NUM!</v>
      </c>
      <c r="G17" s="16" t="e">
        <f t="shared" si="2"/>
        <v>#NUM!</v>
      </c>
      <c r="H17" s="18"/>
      <c r="I17" s="6">
        <f>IF(H17=0,0,MAX(IF(H17&gt;0,D17*0.005,0),300))</f>
        <v>0</v>
      </c>
      <c r="J17" s="6" t="e">
        <f>D17-G17-H17</f>
        <v>#NUM!</v>
      </c>
      <c r="K17" s="8">
        <f t="shared" si="8"/>
        <v>4</v>
      </c>
      <c r="L17" s="6" t="e">
        <f t="shared" si="4"/>
        <v>#NUM!</v>
      </c>
      <c r="M17" s="16" t="e">
        <f>M16+G17+H17</f>
        <v>#NUM!</v>
      </c>
      <c r="N17" s="45"/>
      <c r="O17" s="45"/>
      <c r="P17" s="45"/>
    </row>
    <row r="18" spans="2:16" x14ac:dyDescent="0.2">
      <c r="B18" s="17">
        <f t="shared" si="6"/>
        <v>45413</v>
      </c>
      <c r="C18" s="32">
        <f t="shared" si="0"/>
        <v>0</v>
      </c>
      <c r="D18" s="6" t="e">
        <f t="shared" si="7"/>
        <v>#NUM!</v>
      </c>
      <c r="E18" s="16" t="e">
        <f t="shared" si="9"/>
        <v>#NUM!</v>
      </c>
      <c r="F18" s="6" t="e">
        <f t="shared" si="1"/>
        <v>#NUM!</v>
      </c>
      <c r="G18" s="16" t="e">
        <f t="shared" si="2"/>
        <v>#NUM!</v>
      </c>
      <c r="H18" s="18"/>
      <c r="I18" s="6">
        <f t="shared" si="3"/>
        <v>0</v>
      </c>
      <c r="J18" s="6" t="e">
        <f t="shared" ref="J18:J79" si="10">D18-G18-H18</f>
        <v>#NUM!</v>
      </c>
      <c r="K18" s="8">
        <f t="shared" si="8"/>
        <v>5</v>
      </c>
      <c r="L18" s="6" t="e">
        <f t="shared" si="4"/>
        <v>#NUM!</v>
      </c>
      <c r="M18" s="16" t="e">
        <f t="shared" si="5"/>
        <v>#NUM!</v>
      </c>
      <c r="N18" s="45"/>
      <c r="O18" s="45"/>
      <c r="P18" s="45"/>
    </row>
    <row r="19" spans="2:16" x14ac:dyDescent="0.2">
      <c r="B19" s="17">
        <f t="shared" si="6"/>
        <v>45444</v>
      </c>
      <c r="C19" s="32">
        <f t="shared" ref="C19:C78" si="11">$D$7</f>
        <v>0</v>
      </c>
      <c r="D19" s="6" t="e">
        <f t="shared" si="7"/>
        <v>#NUM!</v>
      </c>
      <c r="E19" s="16" t="e">
        <f t="shared" si="9"/>
        <v>#NUM!</v>
      </c>
      <c r="F19" s="6" t="e">
        <f t="shared" si="1"/>
        <v>#NUM!</v>
      </c>
      <c r="G19" s="16" t="e">
        <f t="shared" si="2"/>
        <v>#NUM!</v>
      </c>
      <c r="H19" s="18"/>
      <c r="I19" s="6">
        <f t="shared" si="3"/>
        <v>0</v>
      </c>
      <c r="J19" s="6" t="e">
        <f t="shared" si="10"/>
        <v>#NUM!</v>
      </c>
      <c r="K19" s="8">
        <f t="shared" si="8"/>
        <v>6</v>
      </c>
      <c r="L19" s="6" t="e">
        <f t="shared" si="4"/>
        <v>#NUM!</v>
      </c>
      <c r="M19" s="16" t="e">
        <f t="shared" si="5"/>
        <v>#NUM!</v>
      </c>
      <c r="N19" s="45"/>
      <c r="O19" s="45"/>
      <c r="P19" s="45"/>
    </row>
    <row r="20" spans="2:16" x14ac:dyDescent="0.2">
      <c r="B20" s="17">
        <f t="shared" si="6"/>
        <v>45474</v>
      </c>
      <c r="C20" s="32">
        <f t="shared" si="11"/>
        <v>0</v>
      </c>
      <c r="D20" s="6" t="e">
        <f t="shared" si="7"/>
        <v>#NUM!</v>
      </c>
      <c r="E20" s="16" t="e">
        <f t="shared" si="9"/>
        <v>#NUM!</v>
      </c>
      <c r="F20" s="6" t="e">
        <f t="shared" si="1"/>
        <v>#NUM!</v>
      </c>
      <c r="G20" s="16" t="e">
        <f t="shared" si="2"/>
        <v>#NUM!</v>
      </c>
      <c r="H20" s="18"/>
      <c r="I20" s="6">
        <f t="shared" si="3"/>
        <v>0</v>
      </c>
      <c r="J20" s="6" t="e">
        <f t="shared" si="10"/>
        <v>#NUM!</v>
      </c>
      <c r="K20" s="8">
        <f t="shared" si="8"/>
        <v>7</v>
      </c>
      <c r="L20" s="6" t="e">
        <f t="shared" si="4"/>
        <v>#NUM!</v>
      </c>
      <c r="M20" s="16" t="e">
        <f t="shared" si="5"/>
        <v>#NUM!</v>
      </c>
      <c r="N20" s="45"/>
      <c r="O20" s="45"/>
      <c r="P20" s="45"/>
    </row>
    <row r="21" spans="2:16" x14ac:dyDescent="0.2">
      <c r="B21" s="17">
        <f t="shared" si="6"/>
        <v>45505</v>
      </c>
      <c r="C21" s="32">
        <f t="shared" si="11"/>
        <v>0</v>
      </c>
      <c r="D21" s="6" t="e">
        <f t="shared" si="7"/>
        <v>#NUM!</v>
      </c>
      <c r="E21" s="16" t="e">
        <f t="shared" si="9"/>
        <v>#NUM!</v>
      </c>
      <c r="F21" s="6" t="e">
        <f t="shared" si="1"/>
        <v>#NUM!</v>
      </c>
      <c r="G21" s="16" t="e">
        <f t="shared" si="2"/>
        <v>#NUM!</v>
      </c>
      <c r="H21" s="18"/>
      <c r="I21" s="6">
        <f t="shared" si="3"/>
        <v>0</v>
      </c>
      <c r="J21" s="6" t="e">
        <f t="shared" si="10"/>
        <v>#NUM!</v>
      </c>
      <c r="K21" s="8">
        <f t="shared" si="8"/>
        <v>8</v>
      </c>
      <c r="L21" s="6" t="e">
        <f t="shared" si="4"/>
        <v>#NUM!</v>
      </c>
      <c r="M21" s="16" t="e">
        <f t="shared" si="5"/>
        <v>#NUM!</v>
      </c>
      <c r="N21" s="45"/>
      <c r="O21" s="45"/>
      <c r="P21" s="45"/>
    </row>
    <row r="22" spans="2:16" x14ac:dyDescent="0.2">
      <c r="B22" s="17">
        <f t="shared" si="6"/>
        <v>45536</v>
      </c>
      <c r="C22" s="32">
        <f t="shared" si="11"/>
        <v>0</v>
      </c>
      <c r="D22" s="6" t="e">
        <f t="shared" si="7"/>
        <v>#NUM!</v>
      </c>
      <c r="E22" s="16" t="e">
        <f t="shared" si="9"/>
        <v>#NUM!</v>
      </c>
      <c r="F22" s="6" t="e">
        <f t="shared" si="1"/>
        <v>#NUM!</v>
      </c>
      <c r="G22" s="16" t="e">
        <f t="shared" si="2"/>
        <v>#NUM!</v>
      </c>
      <c r="H22" s="18"/>
      <c r="I22" s="6">
        <f t="shared" si="3"/>
        <v>0</v>
      </c>
      <c r="J22" s="6" t="e">
        <f t="shared" si="10"/>
        <v>#NUM!</v>
      </c>
      <c r="K22" s="8">
        <f t="shared" si="8"/>
        <v>9</v>
      </c>
      <c r="L22" s="6" t="e">
        <f t="shared" si="4"/>
        <v>#NUM!</v>
      </c>
      <c r="M22" s="16" t="e">
        <f t="shared" si="5"/>
        <v>#NUM!</v>
      </c>
      <c r="N22" s="45"/>
      <c r="O22" s="45"/>
      <c r="P22" s="45"/>
    </row>
    <row r="23" spans="2:16" x14ac:dyDescent="0.2">
      <c r="B23" s="17">
        <f t="shared" si="6"/>
        <v>45566</v>
      </c>
      <c r="C23" s="32">
        <f t="shared" si="11"/>
        <v>0</v>
      </c>
      <c r="D23" s="6" t="e">
        <f t="shared" si="7"/>
        <v>#NUM!</v>
      </c>
      <c r="E23" s="16" t="e">
        <f t="shared" si="9"/>
        <v>#NUM!</v>
      </c>
      <c r="F23" s="6" t="e">
        <f t="shared" si="1"/>
        <v>#NUM!</v>
      </c>
      <c r="G23" s="16" t="e">
        <f t="shared" si="2"/>
        <v>#NUM!</v>
      </c>
      <c r="H23" s="18"/>
      <c r="I23" s="6">
        <f t="shared" si="3"/>
        <v>0</v>
      </c>
      <c r="J23" s="6" t="e">
        <f>D23-G23-H23</f>
        <v>#NUM!</v>
      </c>
      <c r="K23" s="8">
        <f t="shared" si="8"/>
        <v>10</v>
      </c>
      <c r="L23" s="6" t="e">
        <f t="shared" si="4"/>
        <v>#NUM!</v>
      </c>
      <c r="M23" s="16" t="e">
        <f t="shared" si="5"/>
        <v>#NUM!</v>
      </c>
      <c r="N23" s="45"/>
      <c r="O23" s="45"/>
      <c r="P23" s="45"/>
    </row>
    <row r="24" spans="2:16" x14ac:dyDescent="0.2">
      <c r="B24" s="17">
        <f t="shared" si="6"/>
        <v>45597</v>
      </c>
      <c r="C24" s="32">
        <f t="shared" si="11"/>
        <v>0</v>
      </c>
      <c r="D24" s="6" t="e">
        <f t="shared" si="7"/>
        <v>#NUM!</v>
      </c>
      <c r="E24" s="16" t="e">
        <f t="shared" si="9"/>
        <v>#NUM!</v>
      </c>
      <c r="F24" s="6" t="e">
        <f t="shared" si="1"/>
        <v>#NUM!</v>
      </c>
      <c r="G24" s="16" t="e">
        <f t="shared" si="2"/>
        <v>#NUM!</v>
      </c>
      <c r="H24" s="18"/>
      <c r="I24" s="6">
        <f t="shared" si="3"/>
        <v>0</v>
      </c>
      <c r="J24" s="6" t="e">
        <f t="shared" si="10"/>
        <v>#NUM!</v>
      </c>
      <c r="K24" s="8">
        <f t="shared" si="8"/>
        <v>11</v>
      </c>
      <c r="L24" s="6" t="e">
        <f t="shared" si="4"/>
        <v>#NUM!</v>
      </c>
      <c r="M24" s="16" t="e">
        <f t="shared" si="5"/>
        <v>#NUM!</v>
      </c>
      <c r="N24" s="45"/>
      <c r="O24" s="45"/>
      <c r="P24" s="45"/>
    </row>
    <row r="25" spans="2:16" x14ac:dyDescent="0.2">
      <c r="B25" s="17">
        <f t="shared" si="6"/>
        <v>45627</v>
      </c>
      <c r="C25" s="32">
        <f t="shared" si="11"/>
        <v>0</v>
      </c>
      <c r="D25" s="6" t="e">
        <f t="shared" si="7"/>
        <v>#NUM!</v>
      </c>
      <c r="E25" s="16" t="e">
        <f t="shared" si="9"/>
        <v>#NUM!</v>
      </c>
      <c r="F25" s="6" t="e">
        <f t="shared" si="1"/>
        <v>#NUM!</v>
      </c>
      <c r="G25" s="16" t="e">
        <f t="shared" si="2"/>
        <v>#NUM!</v>
      </c>
      <c r="H25" s="18"/>
      <c r="I25" s="6">
        <f t="shared" si="3"/>
        <v>0</v>
      </c>
      <c r="J25" s="6" t="e">
        <f t="shared" si="10"/>
        <v>#NUM!</v>
      </c>
      <c r="K25" s="8">
        <f t="shared" si="8"/>
        <v>12</v>
      </c>
      <c r="L25" s="6" t="e">
        <f t="shared" si="4"/>
        <v>#NUM!</v>
      </c>
      <c r="M25" s="16" t="e">
        <f t="shared" si="5"/>
        <v>#NUM!</v>
      </c>
      <c r="N25" s="45"/>
      <c r="O25" s="45"/>
      <c r="P25" s="45"/>
    </row>
    <row r="26" spans="2:16" x14ac:dyDescent="0.2">
      <c r="B26" s="17">
        <f t="shared" si="6"/>
        <v>45658</v>
      </c>
      <c r="C26" s="32">
        <f t="shared" si="11"/>
        <v>0</v>
      </c>
      <c r="D26" s="6" t="e">
        <f t="shared" si="7"/>
        <v>#NUM!</v>
      </c>
      <c r="E26" s="16" t="e">
        <f t="shared" si="9"/>
        <v>#NUM!</v>
      </c>
      <c r="F26" s="6" t="e">
        <f t="shared" si="1"/>
        <v>#NUM!</v>
      </c>
      <c r="G26" s="16" t="e">
        <f t="shared" si="2"/>
        <v>#NUM!</v>
      </c>
      <c r="H26" s="18"/>
      <c r="I26" s="6">
        <f t="shared" si="3"/>
        <v>0</v>
      </c>
      <c r="J26" s="6" t="e">
        <f>D26-G26-H26</f>
        <v>#NUM!</v>
      </c>
      <c r="K26" s="8">
        <f t="shared" si="8"/>
        <v>13</v>
      </c>
      <c r="L26" s="6" t="e">
        <f t="shared" si="4"/>
        <v>#NUM!</v>
      </c>
      <c r="M26" s="16" t="e">
        <f>M25+G26+H26</f>
        <v>#NUM!</v>
      </c>
      <c r="N26" s="45"/>
      <c r="O26" s="45"/>
      <c r="P26" s="45"/>
    </row>
    <row r="27" spans="2:16" x14ac:dyDescent="0.2">
      <c r="B27" s="17">
        <f t="shared" si="6"/>
        <v>45689</v>
      </c>
      <c r="C27" s="32">
        <f t="shared" si="11"/>
        <v>0</v>
      </c>
      <c r="D27" s="6" t="e">
        <f t="shared" si="7"/>
        <v>#NUM!</v>
      </c>
      <c r="E27" s="16" t="e">
        <f t="shared" si="9"/>
        <v>#NUM!</v>
      </c>
      <c r="F27" s="6" t="e">
        <f t="shared" si="1"/>
        <v>#NUM!</v>
      </c>
      <c r="G27" s="16" t="e">
        <f t="shared" si="2"/>
        <v>#NUM!</v>
      </c>
      <c r="H27" s="18"/>
      <c r="I27" s="6">
        <f t="shared" si="3"/>
        <v>0</v>
      </c>
      <c r="J27" s="6" t="e">
        <f>D27-G27-H27</f>
        <v>#NUM!</v>
      </c>
      <c r="K27" s="8">
        <f t="shared" si="8"/>
        <v>14</v>
      </c>
      <c r="L27" s="6" t="e">
        <f t="shared" si="4"/>
        <v>#NUM!</v>
      </c>
      <c r="M27" s="16" t="e">
        <f>M26+G27+H27</f>
        <v>#NUM!</v>
      </c>
      <c r="N27" s="45"/>
      <c r="O27" s="45"/>
      <c r="P27" s="45"/>
    </row>
    <row r="28" spans="2:16" x14ac:dyDescent="0.2">
      <c r="B28" s="17">
        <f t="shared" si="6"/>
        <v>45717</v>
      </c>
      <c r="C28" s="32">
        <f t="shared" si="11"/>
        <v>0</v>
      </c>
      <c r="D28" s="6" t="e">
        <f t="shared" si="7"/>
        <v>#NUM!</v>
      </c>
      <c r="E28" s="16" t="e">
        <f t="shared" si="9"/>
        <v>#NUM!</v>
      </c>
      <c r="F28" s="6" t="e">
        <f t="shared" si="1"/>
        <v>#NUM!</v>
      </c>
      <c r="G28" s="16" t="e">
        <f t="shared" si="2"/>
        <v>#NUM!</v>
      </c>
      <c r="H28" s="18"/>
      <c r="I28" s="6">
        <f t="shared" si="3"/>
        <v>0</v>
      </c>
      <c r="J28" s="6" t="e">
        <f t="shared" si="10"/>
        <v>#NUM!</v>
      </c>
      <c r="K28" s="8">
        <f t="shared" si="8"/>
        <v>15</v>
      </c>
      <c r="L28" s="6" t="e">
        <f t="shared" si="4"/>
        <v>#NUM!</v>
      </c>
      <c r="M28" s="16" t="e">
        <f t="shared" si="5"/>
        <v>#NUM!</v>
      </c>
      <c r="N28" s="45"/>
      <c r="O28" s="45"/>
      <c r="P28" s="45"/>
    </row>
    <row r="29" spans="2:16" x14ac:dyDescent="0.2">
      <c r="B29" s="17">
        <f t="shared" si="6"/>
        <v>45748</v>
      </c>
      <c r="C29" s="32">
        <f t="shared" si="11"/>
        <v>0</v>
      </c>
      <c r="D29" s="6" t="e">
        <f t="shared" si="7"/>
        <v>#NUM!</v>
      </c>
      <c r="E29" s="16" t="e">
        <f t="shared" si="9"/>
        <v>#NUM!</v>
      </c>
      <c r="F29" s="6" t="e">
        <f t="shared" si="1"/>
        <v>#NUM!</v>
      </c>
      <c r="G29" s="16" t="e">
        <f t="shared" si="2"/>
        <v>#NUM!</v>
      </c>
      <c r="H29" s="18"/>
      <c r="I29" s="6">
        <f t="shared" si="3"/>
        <v>0</v>
      </c>
      <c r="J29" s="6" t="e">
        <f t="shared" si="10"/>
        <v>#NUM!</v>
      </c>
      <c r="K29" s="8">
        <f t="shared" si="8"/>
        <v>16</v>
      </c>
      <c r="L29" s="6" t="e">
        <f t="shared" si="4"/>
        <v>#NUM!</v>
      </c>
      <c r="M29" s="16" t="e">
        <f t="shared" si="5"/>
        <v>#NUM!</v>
      </c>
      <c r="N29" s="45"/>
      <c r="O29" s="45"/>
      <c r="P29" s="45"/>
    </row>
    <row r="30" spans="2:16" x14ac:dyDescent="0.2">
      <c r="B30" s="17">
        <f t="shared" si="6"/>
        <v>45778</v>
      </c>
      <c r="C30" s="32">
        <f t="shared" si="11"/>
        <v>0</v>
      </c>
      <c r="D30" s="6" t="e">
        <f t="shared" si="7"/>
        <v>#NUM!</v>
      </c>
      <c r="E30" s="16" t="e">
        <f t="shared" si="9"/>
        <v>#NUM!</v>
      </c>
      <c r="F30" s="6" t="e">
        <f t="shared" si="1"/>
        <v>#NUM!</v>
      </c>
      <c r="G30" s="16" t="e">
        <f t="shared" si="2"/>
        <v>#NUM!</v>
      </c>
      <c r="H30" s="18"/>
      <c r="I30" s="6">
        <f t="shared" si="3"/>
        <v>0</v>
      </c>
      <c r="J30" s="6" t="e">
        <f t="shared" si="10"/>
        <v>#NUM!</v>
      </c>
      <c r="K30" s="8">
        <f t="shared" si="8"/>
        <v>17</v>
      </c>
      <c r="L30" s="6" t="e">
        <f t="shared" si="4"/>
        <v>#NUM!</v>
      </c>
      <c r="M30" s="16" t="e">
        <f t="shared" si="5"/>
        <v>#NUM!</v>
      </c>
      <c r="N30" s="45"/>
      <c r="O30" s="45"/>
      <c r="P30" s="45"/>
    </row>
    <row r="31" spans="2:16" x14ac:dyDescent="0.2">
      <c r="B31" s="17">
        <f t="shared" si="6"/>
        <v>45809</v>
      </c>
      <c r="C31" s="32">
        <f t="shared" si="11"/>
        <v>0</v>
      </c>
      <c r="D31" s="6" t="e">
        <f t="shared" si="7"/>
        <v>#NUM!</v>
      </c>
      <c r="E31" s="16" t="e">
        <f t="shared" si="9"/>
        <v>#NUM!</v>
      </c>
      <c r="F31" s="6" t="e">
        <f t="shared" si="1"/>
        <v>#NUM!</v>
      </c>
      <c r="G31" s="16" t="e">
        <f t="shared" si="2"/>
        <v>#NUM!</v>
      </c>
      <c r="H31" s="18"/>
      <c r="I31" s="6">
        <f t="shared" si="3"/>
        <v>0</v>
      </c>
      <c r="J31" s="6" t="e">
        <f t="shared" si="10"/>
        <v>#NUM!</v>
      </c>
      <c r="K31" s="8">
        <f t="shared" si="8"/>
        <v>18</v>
      </c>
      <c r="L31" s="6" t="e">
        <f t="shared" si="4"/>
        <v>#NUM!</v>
      </c>
      <c r="M31" s="16" t="e">
        <f t="shared" si="5"/>
        <v>#NUM!</v>
      </c>
      <c r="N31" s="45"/>
      <c r="O31" s="45"/>
      <c r="P31" s="45"/>
    </row>
    <row r="32" spans="2:16" x14ac:dyDescent="0.2">
      <c r="B32" s="17">
        <f t="shared" si="6"/>
        <v>45839</v>
      </c>
      <c r="C32" s="32">
        <f t="shared" si="11"/>
        <v>0</v>
      </c>
      <c r="D32" s="6" t="e">
        <f t="shared" si="7"/>
        <v>#NUM!</v>
      </c>
      <c r="E32" s="16" t="e">
        <f t="shared" si="9"/>
        <v>#NUM!</v>
      </c>
      <c r="F32" s="6" t="e">
        <f t="shared" si="1"/>
        <v>#NUM!</v>
      </c>
      <c r="G32" s="16" t="e">
        <f t="shared" si="2"/>
        <v>#NUM!</v>
      </c>
      <c r="H32" s="18"/>
      <c r="I32" s="6">
        <f t="shared" si="3"/>
        <v>0</v>
      </c>
      <c r="J32" s="6" t="e">
        <f t="shared" si="10"/>
        <v>#NUM!</v>
      </c>
      <c r="K32" s="8">
        <f t="shared" si="8"/>
        <v>19</v>
      </c>
      <c r="L32" s="6" t="e">
        <f t="shared" si="4"/>
        <v>#NUM!</v>
      </c>
      <c r="M32" s="16" t="e">
        <f t="shared" si="5"/>
        <v>#NUM!</v>
      </c>
      <c r="N32" s="45"/>
      <c r="O32" s="45"/>
      <c r="P32" s="45"/>
    </row>
    <row r="33" spans="2:16" x14ac:dyDescent="0.2">
      <c r="B33" s="17">
        <f t="shared" si="6"/>
        <v>45870</v>
      </c>
      <c r="C33" s="32">
        <f t="shared" si="11"/>
        <v>0</v>
      </c>
      <c r="D33" s="6" t="e">
        <f t="shared" si="7"/>
        <v>#NUM!</v>
      </c>
      <c r="E33" s="16" t="e">
        <f t="shared" si="9"/>
        <v>#NUM!</v>
      </c>
      <c r="F33" s="6" t="e">
        <f t="shared" si="1"/>
        <v>#NUM!</v>
      </c>
      <c r="G33" s="16" t="e">
        <f t="shared" si="2"/>
        <v>#NUM!</v>
      </c>
      <c r="H33" s="18"/>
      <c r="I33" s="6">
        <f t="shared" si="3"/>
        <v>0</v>
      </c>
      <c r="J33" s="6" t="e">
        <f t="shared" si="10"/>
        <v>#NUM!</v>
      </c>
      <c r="K33" s="8">
        <f t="shared" si="8"/>
        <v>20</v>
      </c>
      <c r="L33" s="6" t="e">
        <f t="shared" si="4"/>
        <v>#NUM!</v>
      </c>
      <c r="M33" s="16" t="e">
        <f t="shared" si="5"/>
        <v>#NUM!</v>
      </c>
      <c r="N33" s="45"/>
      <c r="O33" s="45"/>
      <c r="P33" s="45"/>
    </row>
    <row r="34" spans="2:16" x14ac:dyDescent="0.2">
      <c r="B34" s="17">
        <f t="shared" si="6"/>
        <v>45901</v>
      </c>
      <c r="C34" s="32">
        <f t="shared" si="11"/>
        <v>0</v>
      </c>
      <c r="D34" s="6" t="e">
        <f t="shared" si="7"/>
        <v>#NUM!</v>
      </c>
      <c r="E34" s="16" t="e">
        <f t="shared" si="9"/>
        <v>#NUM!</v>
      </c>
      <c r="F34" s="6" t="e">
        <f t="shared" si="1"/>
        <v>#NUM!</v>
      </c>
      <c r="G34" s="16" t="e">
        <f t="shared" si="2"/>
        <v>#NUM!</v>
      </c>
      <c r="H34" s="18"/>
      <c r="I34" s="6">
        <f t="shared" si="3"/>
        <v>0</v>
      </c>
      <c r="J34" s="6" t="e">
        <f t="shared" si="10"/>
        <v>#NUM!</v>
      </c>
      <c r="K34" s="8">
        <f t="shared" si="8"/>
        <v>21</v>
      </c>
      <c r="L34" s="6" t="e">
        <f t="shared" si="4"/>
        <v>#NUM!</v>
      </c>
      <c r="M34" s="16" t="e">
        <f t="shared" si="5"/>
        <v>#NUM!</v>
      </c>
      <c r="N34" s="45"/>
      <c r="O34" s="45"/>
      <c r="P34" s="45"/>
    </row>
    <row r="35" spans="2:16" x14ac:dyDescent="0.2">
      <c r="B35" s="17">
        <f t="shared" si="6"/>
        <v>45931</v>
      </c>
      <c r="C35" s="32">
        <f t="shared" si="11"/>
        <v>0</v>
      </c>
      <c r="D35" s="6" t="e">
        <f t="shared" si="7"/>
        <v>#NUM!</v>
      </c>
      <c r="E35" s="16" t="e">
        <f t="shared" si="9"/>
        <v>#NUM!</v>
      </c>
      <c r="F35" s="6" t="e">
        <f t="shared" si="1"/>
        <v>#NUM!</v>
      </c>
      <c r="G35" s="16" t="e">
        <f t="shared" si="2"/>
        <v>#NUM!</v>
      </c>
      <c r="H35" s="18"/>
      <c r="I35" s="6">
        <f t="shared" si="3"/>
        <v>0</v>
      </c>
      <c r="J35" s="6" t="e">
        <f t="shared" si="10"/>
        <v>#NUM!</v>
      </c>
      <c r="K35" s="8">
        <f t="shared" si="8"/>
        <v>22</v>
      </c>
      <c r="L35" s="6" t="e">
        <f t="shared" si="4"/>
        <v>#NUM!</v>
      </c>
      <c r="M35" s="16" t="e">
        <f t="shared" si="5"/>
        <v>#NUM!</v>
      </c>
      <c r="N35" s="45"/>
      <c r="O35" s="45"/>
      <c r="P35" s="45"/>
    </row>
    <row r="36" spans="2:16" x14ac:dyDescent="0.2">
      <c r="B36" s="17">
        <f t="shared" si="6"/>
        <v>45962</v>
      </c>
      <c r="C36" s="32">
        <f t="shared" si="11"/>
        <v>0</v>
      </c>
      <c r="D36" s="6" t="e">
        <f t="shared" si="7"/>
        <v>#NUM!</v>
      </c>
      <c r="E36" s="16" t="e">
        <f t="shared" si="9"/>
        <v>#NUM!</v>
      </c>
      <c r="F36" s="6" t="e">
        <f t="shared" si="1"/>
        <v>#NUM!</v>
      </c>
      <c r="G36" s="16" t="e">
        <f t="shared" si="2"/>
        <v>#NUM!</v>
      </c>
      <c r="H36" s="18"/>
      <c r="I36" s="6">
        <f t="shared" si="3"/>
        <v>0</v>
      </c>
      <c r="J36" s="6" t="e">
        <f t="shared" si="10"/>
        <v>#NUM!</v>
      </c>
      <c r="K36" s="8">
        <f t="shared" si="8"/>
        <v>23</v>
      </c>
      <c r="L36" s="6" t="e">
        <f t="shared" si="4"/>
        <v>#NUM!</v>
      </c>
      <c r="M36" s="16" t="e">
        <f t="shared" si="5"/>
        <v>#NUM!</v>
      </c>
      <c r="N36" s="45"/>
      <c r="O36" s="45"/>
      <c r="P36" s="45"/>
    </row>
    <row r="37" spans="2:16" x14ac:dyDescent="0.2">
      <c r="B37" s="17">
        <f t="shared" si="6"/>
        <v>45992</v>
      </c>
      <c r="C37" s="32">
        <f t="shared" si="11"/>
        <v>0</v>
      </c>
      <c r="D37" s="6" t="e">
        <f t="shared" si="7"/>
        <v>#NUM!</v>
      </c>
      <c r="E37" s="16" t="e">
        <f t="shared" si="9"/>
        <v>#NUM!</v>
      </c>
      <c r="F37" s="6" t="e">
        <f t="shared" si="1"/>
        <v>#NUM!</v>
      </c>
      <c r="G37" s="16" t="e">
        <f t="shared" si="2"/>
        <v>#NUM!</v>
      </c>
      <c r="H37" s="18"/>
      <c r="I37" s="6">
        <f t="shared" si="3"/>
        <v>0</v>
      </c>
      <c r="J37" s="6" t="e">
        <f t="shared" si="10"/>
        <v>#NUM!</v>
      </c>
      <c r="K37" s="8">
        <f t="shared" si="8"/>
        <v>24</v>
      </c>
      <c r="L37" s="6" t="e">
        <f t="shared" si="4"/>
        <v>#NUM!</v>
      </c>
      <c r="M37" s="16" t="e">
        <f t="shared" si="5"/>
        <v>#NUM!</v>
      </c>
      <c r="N37" s="45"/>
      <c r="O37" s="45"/>
      <c r="P37" s="45"/>
    </row>
    <row r="38" spans="2:16" x14ac:dyDescent="0.2">
      <c r="B38" s="17">
        <f t="shared" si="6"/>
        <v>46023</v>
      </c>
      <c r="C38" s="32">
        <f t="shared" si="11"/>
        <v>0</v>
      </c>
      <c r="D38" s="6" t="e">
        <f t="shared" si="7"/>
        <v>#NUM!</v>
      </c>
      <c r="E38" s="16" t="e">
        <f t="shared" si="9"/>
        <v>#NUM!</v>
      </c>
      <c r="F38" s="6" t="e">
        <f t="shared" si="1"/>
        <v>#NUM!</v>
      </c>
      <c r="G38" s="16" t="e">
        <f t="shared" si="2"/>
        <v>#NUM!</v>
      </c>
      <c r="H38" s="18"/>
      <c r="I38" s="6">
        <f t="shared" si="3"/>
        <v>0</v>
      </c>
      <c r="J38" s="6" t="e">
        <f t="shared" si="10"/>
        <v>#NUM!</v>
      </c>
      <c r="K38" s="8">
        <f t="shared" si="8"/>
        <v>25</v>
      </c>
      <c r="L38" s="6" t="e">
        <f t="shared" si="4"/>
        <v>#NUM!</v>
      </c>
      <c r="M38" s="16" t="e">
        <f t="shared" si="5"/>
        <v>#NUM!</v>
      </c>
      <c r="N38" s="45"/>
      <c r="O38" s="45"/>
      <c r="P38" s="45"/>
    </row>
    <row r="39" spans="2:16" x14ac:dyDescent="0.2">
      <c r="B39" s="17">
        <f t="shared" si="6"/>
        <v>46054</v>
      </c>
      <c r="C39" s="32">
        <f t="shared" si="11"/>
        <v>0</v>
      </c>
      <c r="D39" s="6" t="e">
        <f t="shared" si="7"/>
        <v>#NUM!</v>
      </c>
      <c r="E39" s="16" t="e">
        <f t="shared" si="9"/>
        <v>#NUM!</v>
      </c>
      <c r="F39" s="6" t="e">
        <f t="shared" si="1"/>
        <v>#NUM!</v>
      </c>
      <c r="G39" s="16" t="e">
        <f t="shared" si="2"/>
        <v>#NUM!</v>
      </c>
      <c r="H39" s="18"/>
      <c r="I39" s="6">
        <f t="shared" si="3"/>
        <v>0</v>
      </c>
      <c r="J39" s="6" t="e">
        <f t="shared" si="10"/>
        <v>#NUM!</v>
      </c>
      <c r="K39" s="8">
        <f t="shared" si="8"/>
        <v>26</v>
      </c>
      <c r="L39" s="6" t="e">
        <f t="shared" si="4"/>
        <v>#NUM!</v>
      </c>
      <c r="M39" s="16" t="e">
        <f t="shared" si="5"/>
        <v>#NUM!</v>
      </c>
      <c r="N39" s="45"/>
      <c r="O39" s="45"/>
      <c r="P39" s="45"/>
    </row>
    <row r="40" spans="2:16" x14ac:dyDescent="0.2">
      <c r="B40" s="17">
        <f t="shared" si="6"/>
        <v>46082</v>
      </c>
      <c r="C40" s="32">
        <f t="shared" si="11"/>
        <v>0</v>
      </c>
      <c r="D40" s="6" t="e">
        <f t="shared" si="7"/>
        <v>#NUM!</v>
      </c>
      <c r="E40" s="16" t="e">
        <f t="shared" si="9"/>
        <v>#NUM!</v>
      </c>
      <c r="F40" s="6" t="e">
        <f t="shared" si="1"/>
        <v>#NUM!</v>
      </c>
      <c r="G40" s="16" t="e">
        <f t="shared" si="2"/>
        <v>#NUM!</v>
      </c>
      <c r="H40" s="18"/>
      <c r="I40" s="6">
        <f t="shared" si="3"/>
        <v>0</v>
      </c>
      <c r="J40" s="6" t="e">
        <f t="shared" si="10"/>
        <v>#NUM!</v>
      </c>
      <c r="K40" s="8">
        <f t="shared" si="8"/>
        <v>27</v>
      </c>
      <c r="L40" s="6" t="e">
        <f t="shared" si="4"/>
        <v>#NUM!</v>
      </c>
      <c r="M40" s="16" t="e">
        <f t="shared" si="5"/>
        <v>#NUM!</v>
      </c>
      <c r="N40" s="45"/>
      <c r="O40" s="45"/>
      <c r="P40" s="45"/>
    </row>
    <row r="41" spans="2:16" x14ac:dyDescent="0.2">
      <c r="B41" s="17">
        <f t="shared" si="6"/>
        <v>46113</v>
      </c>
      <c r="C41" s="32">
        <f t="shared" si="11"/>
        <v>0</v>
      </c>
      <c r="D41" s="6" t="e">
        <f t="shared" si="7"/>
        <v>#NUM!</v>
      </c>
      <c r="E41" s="16" t="e">
        <f t="shared" si="9"/>
        <v>#NUM!</v>
      </c>
      <c r="F41" s="6" t="e">
        <f t="shared" si="1"/>
        <v>#NUM!</v>
      </c>
      <c r="G41" s="16" t="e">
        <f t="shared" si="2"/>
        <v>#NUM!</v>
      </c>
      <c r="H41" s="18"/>
      <c r="I41" s="6">
        <f t="shared" si="3"/>
        <v>0</v>
      </c>
      <c r="J41" s="6" t="e">
        <f t="shared" si="10"/>
        <v>#NUM!</v>
      </c>
      <c r="K41" s="8">
        <f t="shared" si="8"/>
        <v>28</v>
      </c>
      <c r="L41" s="6" t="e">
        <f t="shared" si="4"/>
        <v>#NUM!</v>
      </c>
      <c r="M41" s="16" t="e">
        <f t="shared" si="5"/>
        <v>#NUM!</v>
      </c>
      <c r="N41" s="45"/>
      <c r="O41" s="45"/>
      <c r="P41" s="45"/>
    </row>
    <row r="42" spans="2:16" x14ac:dyDescent="0.2">
      <c r="B42" s="17">
        <f t="shared" si="6"/>
        <v>46143</v>
      </c>
      <c r="C42" s="32">
        <f t="shared" si="11"/>
        <v>0</v>
      </c>
      <c r="D42" s="6" t="e">
        <f t="shared" si="7"/>
        <v>#NUM!</v>
      </c>
      <c r="E42" s="16" t="e">
        <f t="shared" si="9"/>
        <v>#NUM!</v>
      </c>
      <c r="F42" s="6" t="e">
        <f t="shared" si="1"/>
        <v>#NUM!</v>
      </c>
      <c r="G42" s="16" t="e">
        <f t="shared" si="2"/>
        <v>#NUM!</v>
      </c>
      <c r="H42" s="18"/>
      <c r="I42" s="6">
        <f t="shared" si="3"/>
        <v>0</v>
      </c>
      <c r="J42" s="6" t="e">
        <f t="shared" si="10"/>
        <v>#NUM!</v>
      </c>
      <c r="K42" s="8">
        <f t="shared" si="8"/>
        <v>29</v>
      </c>
      <c r="L42" s="6" t="e">
        <f t="shared" si="4"/>
        <v>#NUM!</v>
      </c>
      <c r="M42" s="16" t="e">
        <f t="shared" si="5"/>
        <v>#NUM!</v>
      </c>
      <c r="N42" s="45"/>
      <c r="O42" s="45"/>
      <c r="P42" s="45"/>
    </row>
    <row r="43" spans="2:16" x14ac:dyDescent="0.2">
      <c r="B43" s="17">
        <f t="shared" si="6"/>
        <v>46174</v>
      </c>
      <c r="C43" s="32">
        <f t="shared" si="11"/>
        <v>0</v>
      </c>
      <c r="D43" s="6" t="e">
        <f t="shared" si="7"/>
        <v>#NUM!</v>
      </c>
      <c r="E43" s="16" t="e">
        <f t="shared" si="9"/>
        <v>#NUM!</v>
      </c>
      <c r="F43" s="6" t="e">
        <f t="shared" si="1"/>
        <v>#NUM!</v>
      </c>
      <c r="G43" s="16" t="e">
        <f t="shared" si="2"/>
        <v>#NUM!</v>
      </c>
      <c r="H43" s="18"/>
      <c r="I43" s="6">
        <f t="shared" si="3"/>
        <v>0</v>
      </c>
      <c r="J43" s="6" t="e">
        <f t="shared" si="10"/>
        <v>#NUM!</v>
      </c>
      <c r="K43" s="8">
        <f t="shared" si="8"/>
        <v>30</v>
      </c>
      <c r="L43" s="6" t="e">
        <f t="shared" si="4"/>
        <v>#NUM!</v>
      </c>
      <c r="M43" s="16" t="e">
        <f t="shared" si="5"/>
        <v>#NUM!</v>
      </c>
      <c r="N43" s="45"/>
      <c r="O43" s="45"/>
      <c r="P43" s="45"/>
    </row>
    <row r="44" spans="2:16" x14ac:dyDescent="0.2">
      <c r="B44" s="17">
        <f t="shared" si="6"/>
        <v>46204</v>
      </c>
      <c r="C44" s="32">
        <f t="shared" si="11"/>
        <v>0</v>
      </c>
      <c r="D44" s="6" t="e">
        <f t="shared" si="7"/>
        <v>#NUM!</v>
      </c>
      <c r="E44" s="16" t="e">
        <f t="shared" si="9"/>
        <v>#NUM!</v>
      </c>
      <c r="F44" s="6" t="e">
        <f t="shared" si="1"/>
        <v>#NUM!</v>
      </c>
      <c r="G44" s="16" t="e">
        <f t="shared" si="2"/>
        <v>#NUM!</v>
      </c>
      <c r="H44" s="18"/>
      <c r="I44" s="6">
        <f t="shared" si="3"/>
        <v>0</v>
      </c>
      <c r="J44" s="6" t="e">
        <f t="shared" si="10"/>
        <v>#NUM!</v>
      </c>
      <c r="K44" s="8">
        <f t="shared" si="8"/>
        <v>31</v>
      </c>
      <c r="L44" s="6" t="e">
        <f t="shared" si="4"/>
        <v>#NUM!</v>
      </c>
      <c r="M44" s="16" t="e">
        <f t="shared" si="5"/>
        <v>#NUM!</v>
      </c>
      <c r="N44" s="45"/>
      <c r="O44" s="45"/>
      <c r="P44" s="45"/>
    </row>
    <row r="45" spans="2:16" x14ac:dyDescent="0.2">
      <c r="B45" s="17">
        <f t="shared" si="6"/>
        <v>46235</v>
      </c>
      <c r="C45" s="32">
        <f t="shared" si="11"/>
        <v>0</v>
      </c>
      <c r="D45" s="6" t="e">
        <f t="shared" si="7"/>
        <v>#NUM!</v>
      </c>
      <c r="E45" s="16" t="e">
        <f t="shared" si="9"/>
        <v>#NUM!</v>
      </c>
      <c r="F45" s="6" t="e">
        <f t="shared" si="1"/>
        <v>#NUM!</v>
      </c>
      <c r="G45" s="16" t="e">
        <f t="shared" si="2"/>
        <v>#NUM!</v>
      </c>
      <c r="H45" s="18"/>
      <c r="I45" s="6">
        <f t="shared" si="3"/>
        <v>0</v>
      </c>
      <c r="J45" s="6" t="e">
        <f t="shared" si="10"/>
        <v>#NUM!</v>
      </c>
      <c r="K45" s="8">
        <f t="shared" si="8"/>
        <v>32</v>
      </c>
      <c r="L45" s="6" t="e">
        <f t="shared" si="4"/>
        <v>#NUM!</v>
      </c>
      <c r="M45" s="16" t="e">
        <f t="shared" si="5"/>
        <v>#NUM!</v>
      </c>
      <c r="N45" s="45"/>
      <c r="O45" s="45"/>
      <c r="P45" s="45"/>
    </row>
    <row r="46" spans="2:16" x14ac:dyDescent="0.2">
      <c r="B46" s="17">
        <f t="shared" si="6"/>
        <v>46266</v>
      </c>
      <c r="C46" s="32">
        <f t="shared" si="11"/>
        <v>0</v>
      </c>
      <c r="D46" s="6" t="e">
        <f t="shared" si="7"/>
        <v>#NUM!</v>
      </c>
      <c r="E46" s="16" t="e">
        <f t="shared" si="9"/>
        <v>#NUM!</v>
      </c>
      <c r="F46" s="6" t="e">
        <f t="shared" si="1"/>
        <v>#NUM!</v>
      </c>
      <c r="G46" s="16" t="e">
        <f t="shared" si="2"/>
        <v>#NUM!</v>
      </c>
      <c r="H46" s="18"/>
      <c r="I46" s="6">
        <f t="shared" si="3"/>
        <v>0</v>
      </c>
      <c r="J46" s="6" t="e">
        <f t="shared" si="10"/>
        <v>#NUM!</v>
      </c>
      <c r="K46" s="8">
        <f t="shared" si="8"/>
        <v>33</v>
      </c>
      <c r="L46" s="6" t="e">
        <f t="shared" si="4"/>
        <v>#NUM!</v>
      </c>
      <c r="M46" s="16" t="e">
        <f t="shared" si="5"/>
        <v>#NUM!</v>
      </c>
      <c r="N46" s="45"/>
      <c r="O46" s="45"/>
      <c r="P46" s="45"/>
    </row>
    <row r="47" spans="2:16" x14ac:dyDescent="0.2">
      <c r="B47" s="17">
        <f t="shared" si="6"/>
        <v>46296</v>
      </c>
      <c r="C47" s="32">
        <f t="shared" si="11"/>
        <v>0</v>
      </c>
      <c r="D47" s="6" t="e">
        <f t="shared" si="7"/>
        <v>#NUM!</v>
      </c>
      <c r="E47" s="16" t="e">
        <f t="shared" si="9"/>
        <v>#NUM!</v>
      </c>
      <c r="F47" s="6" t="e">
        <f t="shared" si="1"/>
        <v>#NUM!</v>
      </c>
      <c r="G47" s="16" t="e">
        <f t="shared" si="2"/>
        <v>#NUM!</v>
      </c>
      <c r="H47" s="18"/>
      <c r="I47" s="6">
        <f t="shared" si="3"/>
        <v>0</v>
      </c>
      <c r="J47" s="6" t="e">
        <f t="shared" si="10"/>
        <v>#NUM!</v>
      </c>
      <c r="K47" s="8">
        <f t="shared" si="8"/>
        <v>34</v>
      </c>
      <c r="L47" s="6" t="e">
        <f t="shared" si="4"/>
        <v>#NUM!</v>
      </c>
      <c r="M47" s="16" t="e">
        <f t="shared" si="5"/>
        <v>#NUM!</v>
      </c>
      <c r="N47" s="45"/>
      <c r="O47" s="45"/>
      <c r="P47" s="45"/>
    </row>
    <row r="48" spans="2:16" x14ac:dyDescent="0.2">
      <c r="B48" s="17">
        <f t="shared" si="6"/>
        <v>46327</v>
      </c>
      <c r="C48" s="32">
        <f t="shared" si="11"/>
        <v>0</v>
      </c>
      <c r="D48" s="6" t="e">
        <f t="shared" si="7"/>
        <v>#NUM!</v>
      </c>
      <c r="E48" s="16" t="e">
        <f t="shared" si="9"/>
        <v>#NUM!</v>
      </c>
      <c r="F48" s="6" t="e">
        <f t="shared" si="1"/>
        <v>#NUM!</v>
      </c>
      <c r="G48" s="16" t="e">
        <f t="shared" si="2"/>
        <v>#NUM!</v>
      </c>
      <c r="H48" s="18"/>
      <c r="I48" s="6">
        <f t="shared" si="3"/>
        <v>0</v>
      </c>
      <c r="J48" s="6" t="e">
        <f t="shared" si="10"/>
        <v>#NUM!</v>
      </c>
      <c r="K48" s="8">
        <f t="shared" si="8"/>
        <v>35</v>
      </c>
      <c r="L48" s="6" t="e">
        <f t="shared" si="4"/>
        <v>#NUM!</v>
      </c>
      <c r="M48" s="16" t="e">
        <f t="shared" si="5"/>
        <v>#NUM!</v>
      </c>
      <c r="N48" s="45"/>
      <c r="O48" s="45"/>
      <c r="P48" s="45"/>
    </row>
    <row r="49" spans="2:16" x14ac:dyDescent="0.2">
      <c r="B49" s="17">
        <f t="shared" si="6"/>
        <v>46357</v>
      </c>
      <c r="C49" s="32">
        <f t="shared" si="11"/>
        <v>0</v>
      </c>
      <c r="D49" s="6" t="e">
        <f t="shared" si="7"/>
        <v>#NUM!</v>
      </c>
      <c r="E49" s="16" t="e">
        <f t="shared" si="9"/>
        <v>#NUM!</v>
      </c>
      <c r="F49" s="6" t="e">
        <f t="shared" si="1"/>
        <v>#NUM!</v>
      </c>
      <c r="G49" s="16" t="e">
        <f t="shared" si="2"/>
        <v>#NUM!</v>
      </c>
      <c r="H49" s="18"/>
      <c r="I49" s="6">
        <f t="shared" si="3"/>
        <v>0</v>
      </c>
      <c r="J49" s="6" t="e">
        <f t="shared" si="10"/>
        <v>#NUM!</v>
      </c>
      <c r="K49" s="8">
        <f t="shared" si="8"/>
        <v>36</v>
      </c>
      <c r="L49" s="6" t="e">
        <f t="shared" si="4"/>
        <v>#NUM!</v>
      </c>
      <c r="M49" s="16" t="e">
        <f t="shared" si="5"/>
        <v>#NUM!</v>
      </c>
      <c r="N49" s="45"/>
      <c r="O49" s="45"/>
      <c r="P49" s="45"/>
    </row>
    <row r="50" spans="2:16" x14ac:dyDescent="0.2">
      <c r="B50" s="17">
        <f t="shared" si="6"/>
        <v>46388</v>
      </c>
      <c r="C50" s="32">
        <f t="shared" si="11"/>
        <v>0</v>
      </c>
      <c r="D50" s="6" t="e">
        <f t="shared" si="7"/>
        <v>#NUM!</v>
      </c>
      <c r="E50" s="16" t="e">
        <f t="shared" si="9"/>
        <v>#NUM!</v>
      </c>
      <c r="F50" s="6" t="e">
        <f t="shared" si="1"/>
        <v>#NUM!</v>
      </c>
      <c r="G50" s="16" t="e">
        <f t="shared" si="2"/>
        <v>#NUM!</v>
      </c>
      <c r="H50" s="18"/>
      <c r="I50" s="6">
        <f t="shared" si="3"/>
        <v>0</v>
      </c>
      <c r="J50" s="6" t="e">
        <f t="shared" si="10"/>
        <v>#NUM!</v>
      </c>
      <c r="K50" s="8">
        <f t="shared" si="8"/>
        <v>37</v>
      </c>
      <c r="L50" s="6" t="e">
        <f t="shared" si="4"/>
        <v>#NUM!</v>
      </c>
      <c r="M50" s="16" t="e">
        <f t="shared" si="5"/>
        <v>#NUM!</v>
      </c>
      <c r="N50" s="45"/>
      <c r="O50" s="45"/>
      <c r="P50" s="45"/>
    </row>
    <row r="51" spans="2:16" x14ac:dyDescent="0.2">
      <c r="B51" s="17">
        <f t="shared" si="6"/>
        <v>46419</v>
      </c>
      <c r="C51" s="32">
        <f t="shared" si="11"/>
        <v>0</v>
      </c>
      <c r="D51" s="6" t="e">
        <f t="shared" si="7"/>
        <v>#NUM!</v>
      </c>
      <c r="E51" s="16" t="e">
        <f t="shared" si="9"/>
        <v>#NUM!</v>
      </c>
      <c r="F51" s="6" t="e">
        <f t="shared" si="1"/>
        <v>#NUM!</v>
      </c>
      <c r="G51" s="16" t="e">
        <f t="shared" si="2"/>
        <v>#NUM!</v>
      </c>
      <c r="H51" s="18"/>
      <c r="I51" s="6">
        <f t="shared" si="3"/>
        <v>0</v>
      </c>
      <c r="J51" s="6" t="e">
        <f t="shared" si="10"/>
        <v>#NUM!</v>
      </c>
      <c r="K51" s="8">
        <f t="shared" si="8"/>
        <v>38</v>
      </c>
      <c r="L51" s="6" t="e">
        <f t="shared" si="4"/>
        <v>#NUM!</v>
      </c>
      <c r="M51" s="16" t="e">
        <f t="shared" si="5"/>
        <v>#NUM!</v>
      </c>
      <c r="N51" s="45"/>
      <c r="O51" s="45"/>
      <c r="P51" s="45"/>
    </row>
    <row r="52" spans="2:16" x14ac:dyDescent="0.2">
      <c r="B52" s="17">
        <f t="shared" si="6"/>
        <v>46447</v>
      </c>
      <c r="C52" s="32">
        <f t="shared" si="11"/>
        <v>0</v>
      </c>
      <c r="D52" s="6" t="e">
        <f t="shared" si="7"/>
        <v>#NUM!</v>
      </c>
      <c r="E52" s="16" t="e">
        <f t="shared" si="9"/>
        <v>#NUM!</v>
      </c>
      <c r="F52" s="6" t="e">
        <f t="shared" si="1"/>
        <v>#NUM!</v>
      </c>
      <c r="G52" s="16" t="e">
        <f t="shared" si="2"/>
        <v>#NUM!</v>
      </c>
      <c r="H52" s="18"/>
      <c r="I52" s="6">
        <f t="shared" si="3"/>
        <v>0</v>
      </c>
      <c r="J52" s="6" t="e">
        <f t="shared" si="10"/>
        <v>#NUM!</v>
      </c>
      <c r="K52" s="8">
        <f t="shared" si="8"/>
        <v>39</v>
      </c>
      <c r="L52" s="6" t="e">
        <f t="shared" si="4"/>
        <v>#NUM!</v>
      </c>
      <c r="M52" s="16" t="e">
        <f t="shared" si="5"/>
        <v>#NUM!</v>
      </c>
      <c r="N52" s="45"/>
      <c r="O52" s="45"/>
      <c r="P52" s="45"/>
    </row>
    <row r="53" spans="2:16" x14ac:dyDescent="0.2">
      <c r="B53" s="17">
        <f t="shared" si="6"/>
        <v>46478</v>
      </c>
      <c r="C53" s="32">
        <f t="shared" si="11"/>
        <v>0</v>
      </c>
      <c r="D53" s="6" t="e">
        <f t="shared" si="7"/>
        <v>#NUM!</v>
      </c>
      <c r="E53" s="16" t="e">
        <f t="shared" si="9"/>
        <v>#NUM!</v>
      </c>
      <c r="F53" s="6" t="e">
        <f t="shared" si="1"/>
        <v>#NUM!</v>
      </c>
      <c r="G53" s="16" t="e">
        <f t="shared" si="2"/>
        <v>#NUM!</v>
      </c>
      <c r="H53" s="18"/>
      <c r="I53" s="6">
        <f t="shared" si="3"/>
        <v>0</v>
      </c>
      <c r="J53" s="6" t="e">
        <f t="shared" si="10"/>
        <v>#NUM!</v>
      </c>
      <c r="K53" s="8">
        <f t="shared" si="8"/>
        <v>40</v>
      </c>
      <c r="L53" s="6" t="e">
        <f t="shared" si="4"/>
        <v>#NUM!</v>
      </c>
      <c r="M53" s="16" t="e">
        <f t="shared" si="5"/>
        <v>#NUM!</v>
      </c>
      <c r="N53" s="45"/>
      <c r="O53" s="45"/>
      <c r="P53" s="45"/>
    </row>
    <row r="54" spans="2:16" x14ac:dyDescent="0.2">
      <c r="B54" s="17">
        <f t="shared" si="6"/>
        <v>46508</v>
      </c>
      <c r="C54" s="32">
        <f t="shared" si="11"/>
        <v>0</v>
      </c>
      <c r="D54" s="6" t="e">
        <f t="shared" si="7"/>
        <v>#NUM!</v>
      </c>
      <c r="E54" s="16" t="e">
        <f t="shared" si="9"/>
        <v>#NUM!</v>
      </c>
      <c r="F54" s="6" t="e">
        <f t="shared" si="1"/>
        <v>#NUM!</v>
      </c>
      <c r="G54" s="16" t="e">
        <f t="shared" si="2"/>
        <v>#NUM!</v>
      </c>
      <c r="H54" s="18"/>
      <c r="I54" s="6">
        <f t="shared" si="3"/>
        <v>0</v>
      </c>
      <c r="J54" s="6" t="e">
        <f t="shared" si="10"/>
        <v>#NUM!</v>
      </c>
      <c r="K54" s="8">
        <f t="shared" si="8"/>
        <v>41</v>
      </c>
      <c r="L54" s="6" t="e">
        <f t="shared" si="4"/>
        <v>#NUM!</v>
      </c>
      <c r="M54" s="16" t="e">
        <f t="shared" si="5"/>
        <v>#NUM!</v>
      </c>
      <c r="N54" s="45"/>
      <c r="O54" s="45"/>
      <c r="P54" s="45"/>
    </row>
    <row r="55" spans="2:16" x14ac:dyDescent="0.2">
      <c r="B55" s="17">
        <f t="shared" si="6"/>
        <v>46539</v>
      </c>
      <c r="C55" s="32">
        <f t="shared" si="11"/>
        <v>0</v>
      </c>
      <c r="D55" s="6" t="e">
        <f t="shared" si="7"/>
        <v>#NUM!</v>
      </c>
      <c r="E55" s="16" t="e">
        <f t="shared" si="9"/>
        <v>#NUM!</v>
      </c>
      <c r="F55" s="6" t="e">
        <f t="shared" si="1"/>
        <v>#NUM!</v>
      </c>
      <c r="G55" s="16" t="e">
        <f t="shared" si="2"/>
        <v>#NUM!</v>
      </c>
      <c r="H55" s="18"/>
      <c r="I55" s="6">
        <f t="shared" si="3"/>
        <v>0</v>
      </c>
      <c r="J55" s="6" t="e">
        <f t="shared" si="10"/>
        <v>#NUM!</v>
      </c>
      <c r="K55" s="8">
        <f t="shared" si="8"/>
        <v>42</v>
      </c>
      <c r="L55" s="6" t="e">
        <f t="shared" si="4"/>
        <v>#NUM!</v>
      </c>
      <c r="M55" s="16" t="e">
        <f t="shared" si="5"/>
        <v>#NUM!</v>
      </c>
      <c r="N55" s="45"/>
      <c r="O55" s="45"/>
      <c r="P55" s="45"/>
    </row>
    <row r="56" spans="2:16" x14ac:dyDescent="0.2">
      <c r="B56" s="17">
        <f t="shared" si="6"/>
        <v>46569</v>
      </c>
      <c r="C56" s="32">
        <f t="shared" si="11"/>
        <v>0</v>
      </c>
      <c r="D56" s="6" t="e">
        <f t="shared" si="7"/>
        <v>#NUM!</v>
      </c>
      <c r="E56" s="16" t="e">
        <f t="shared" si="9"/>
        <v>#NUM!</v>
      </c>
      <c r="F56" s="6" t="e">
        <f t="shared" si="1"/>
        <v>#NUM!</v>
      </c>
      <c r="G56" s="16" t="e">
        <f t="shared" si="2"/>
        <v>#NUM!</v>
      </c>
      <c r="H56" s="18"/>
      <c r="I56" s="6">
        <f t="shared" si="3"/>
        <v>0</v>
      </c>
      <c r="J56" s="6" t="e">
        <f t="shared" si="10"/>
        <v>#NUM!</v>
      </c>
      <c r="K56" s="8">
        <f t="shared" si="8"/>
        <v>43</v>
      </c>
      <c r="L56" s="6" t="e">
        <f t="shared" si="4"/>
        <v>#NUM!</v>
      </c>
      <c r="M56" s="16" t="e">
        <f t="shared" si="5"/>
        <v>#NUM!</v>
      </c>
      <c r="N56" s="45"/>
      <c r="O56" s="45"/>
      <c r="P56" s="45"/>
    </row>
    <row r="57" spans="2:16" x14ac:dyDescent="0.2">
      <c r="B57" s="17">
        <f t="shared" si="6"/>
        <v>46600</v>
      </c>
      <c r="C57" s="32">
        <f t="shared" si="11"/>
        <v>0</v>
      </c>
      <c r="D57" s="6" t="e">
        <f t="shared" si="7"/>
        <v>#NUM!</v>
      </c>
      <c r="E57" s="16" t="e">
        <f t="shared" si="9"/>
        <v>#NUM!</v>
      </c>
      <c r="F57" s="6" t="e">
        <f t="shared" si="1"/>
        <v>#NUM!</v>
      </c>
      <c r="G57" s="16" t="e">
        <f t="shared" si="2"/>
        <v>#NUM!</v>
      </c>
      <c r="H57" s="18"/>
      <c r="I57" s="6">
        <f t="shared" si="3"/>
        <v>0</v>
      </c>
      <c r="J57" s="6" t="e">
        <f t="shared" si="10"/>
        <v>#NUM!</v>
      </c>
      <c r="K57" s="8">
        <f t="shared" si="8"/>
        <v>44</v>
      </c>
      <c r="L57" s="6" t="e">
        <f t="shared" si="4"/>
        <v>#NUM!</v>
      </c>
      <c r="M57" s="16" t="e">
        <f t="shared" si="5"/>
        <v>#NUM!</v>
      </c>
      <c r="N57" s="45"/>
      <c r="O57" s="45"/>
      <c r="P57" s="45"/>
    </row>
    <row r="58" spans="2:16" x14ac:dyDescent="0.2">
      <c r="B58" s="17">
        <f t="shared" si="6"/>
        <v>46631</v>
      </c>
      <c r="C58" s="32">
        <f t="shared" si="11"/>
        <v>0</v>
      </c>
      <c r="D58" s="6" t="e">
        <f t="shared" si="7"/>
        <v>#NUM!</v>
      </c>
      <c r="E58" s="16" t="e">
        <f t="shared" si="9"/>
        <v>#NUM!</v>
      </c>
      <c r="F58" s="6" t="e">
        <f t="shared" si="1"/>
        <v>#NUM!</v>
      </c>
      <c r="G58" s="16" t="e">
        <f t="shared" si="2"/>
        <v>#NUM!</v>
      </c>
      <c r="H58" s="18"/>
      <c r="I58" s="6">
        <f t="shared" si="3"/>
        <v>0</v>
      </c>
      <c r="J58" s="6" t="e">
        <f t="shared" si="10"/>
        <v>#NUM!</v>
      </c>
      <c r="K58" s="8">
        <f t="shared" si="8"/>
        <v>45</v>
      </c>
      <c r="L58" s="6" t="e">
        <f t="shared" si="4"/>
        <v>#NUM!</v>
      </c>
      <c r="M58" s="16" t="e">
        <f t="shared" si="5"/>
        <v>#NUM!</v>
      </c>
      <c r="N58" s="45"/>
      <c r="O58" s="45"/>
      <c r="P58" s="45"/>
    </row>
    <row r="59" spans="2:16" x14ac:dyDescent="0.2">
      <c r="B59" s="17">
        <f t="shared" si="6"/>
        <v>46661</v>
      </c>
      <c r="C59" s="32">
        <f t="shared" si="11"/>
        <v>0</v>
      </c>
      <c r="D59" s="6" t="e">
        <f t="shared" si="7"/>
        <v>#NUM!</v>
      </c>
      <c r="E59" s="16" t="e">
        <f t="shared" si="9"/>
        <v>#NUM!</v>
      </c>
      <c r="F59" s="6" t="e">
        <f t="shared" si="1"/>
        <v>#NUM!</v>
      </c>
      <c r="G59" s="16" t="e">
        <f t="shared" si="2"/>
        <v>#NUM!</v>
      </c>
      <c r="H59" s="18"/>
      <c r="I59" s="6">
        <f t="shared" si="3"/>
        <v>0</v>
      </c>
      <c r="J59" s="6" t="e">
        <f t="shared" si="10"/>
        <v>#NUM!</v>
      </c>
      <c r="K59" s="8">
        <f t="shared" si="8"/>
        <v>46</v>
      </c>
      <c r="L59" s="6" t="e">
        <f t="shared" si="4"/>
        <v>#NUM!</v>
      </c>
      <c r="M59" s="16" t="e">
        <f t="shared" si="5"/>
        <v>#NUM!</v>
      </c>
      <c r="N59" s="45"/>
      <c r="O59" s="45"/>
      <c r="P59" s="45"/>
    </row>
    <row r="60" spans="2:16" x14ac:dyDescent="0.2">
      <c r="B60" s="17">
        <f t="shared" si="6"/>
        <v>46692</v>
      </c>
      <c r="C60" s="32">
        <f t="shared" si="11"/>
        <v>0</v>
      </c>
      <c r="D60" s="6" t="e">
        <f t="shared" si="7"/>
        <v>#NUM!</v>
      </c>
      <c r="E60" s="16" t="e">
        <f t="shared" si="9"/>
        <v>#NUM!</v>
      </c>
      <c r="F60" s="6" t="e">
        <f t="shared" si="1"/>
        <v>#NUM!</v>
      </c>
      <c r="G60" s="16" t="e">
        <f t="shared" si="2"/>
        <v>#NUM!</v>
      </c>
      <c r="H60" s="18"/>
      <c r="I60" s="6">
        <f t="shared" si="3"/>
        <v>0</v>
      </c>
      <c r="J60" s="6" t="e">
        <f t="shared" si="10"/>
        <v>#NUM!</v>
      </c>
      <c r="K60" s="8">
        <f t="shared" si="8"/>
        <v>47</v>
      </c>
      <c r="L60" s="6" t="e">
        <f t="shared" si="4"/>
        <v>#NUM!</v>
      </c>
      <c r="M60" s="16" t="e">
        <f t="shared" si="5"/>
        <v>#NUM!</v>
      </c>
      <c r="N60" s="45"/>
      <c r="O60" s="45"/>
      <c r="P60" s="45"/>
    </row>
    <row r="61" spans="2:16" x14ac:dyDescent="0.2">
      <c r="B61" s="17">
        <f t="shared" si="6"/>
        <v>46722</v>
      </c>
      <c r="C61" s="32">
        <f t="shared" si="11"/>
        <v>0</v>
      </c>
      <c r="D61" s="6" t="e">
        <f t="shared" si="7"/>
        <v>#NUM!</v>
      </c>
      <c r="E61" s="16" t="e">
        <f t="shared" si="9"/>
        <v>#NUM!</v>
      </c>
      <c r="F61" s="6" t="e">
        <f t="shared" si="1"/>
        <v>#NUM!</v>
      </c>
      <c r="G61" s="16" t="e">
        <f t="shared" si="2"/>
        <v>#NUM!</v>
      </c>
      <c r="H61" s="18"/>
      <c r="I61" s="6">
        <f t="shared" si="3"/>
        <v>0</v>
      </c>
      <c r="J61" s="6" t="e">
        <f t="shared" si="10"/>
        <v>#NUM!</v>
      </c>
      <c r="K61" s="8">
        <f t="shared" si="8"/>
        <v>48</v>
      </c>
      <c r="L61" s="6" t="e">
        <f t="shared" si="4"/>
        <v>#NUM!</v>
      </c>
      <c r="M61" s="16" t="e">
        <f t="shared" si="5"/>
        <v>#NUM!</v>
      </c>
      <c r="N61" s="45"/>
      <c r="O61" s="45"/>
      <c r="P61" s="45"/>
    </row>
    <row r="62" spans="2:16" x14ac:dyDescent="0.2">
      <c r="B62" s="17">
        <f t="shared" si="6"/>
        <v>46753</v>
      </c>
      <c r="C62" s="32">
        <f t="shared" si="11"/>
        <v>0</v>
      </c>
      <c r="D62" s="6" t="e">
        <f t="shared" si="7"/>
        <v>#NUM!</v>
      </c>
      <c r="E62" s="16" t="e">
        <f t="shared" si="9"/>
        <v>#NUM!</v>
      </c>
      <c r="F62" s="6" t="e">
        <f t="shared" si="1"/>
        <v>#NUM!</v>
      </c>
      <c r="G62" s="16" t="e">
        <f t="shared" si="2"/>
        <v>#NUM!</v>
      </c>
      <c r="H62" s="18"/>
      <c r="I62" s="6">
        <f t="shared" si="3"/>
        <v>0</v>
      </c>
      <c r="J62" s="6" t="e">
        <f t="shared" si="10"/>
        <v>#NUM!</v>
      </c>
      <c r="K62" s="8">
        <f t="shared" si="8"/>
        <v>49</v>
      </c>
      <c r="L62" s="6" t="e">
        <f t="shared" si="4"/>
        <v>#NUM!</v>
      </c>
      <c r="M62" s="16" t="e">
        <f t="shared" si="5"/>
        <v>#NUM!</v>
      </c>
      <c r="N62" s="45"/>
      <c r="O62" s="45"/>
      <c r="P62" s="45"/>
    </row>
    <row r="63" spans="2:16" x14ac:dyDescent="0.2">
      <c r="B63" s="17">
        <f t="shared" si="6"/>
        <v>46784</v>
      </c>
      <c r="C63" s="32">
        <f t="shared" si="11"/>
        <v>0</v>
      </c>
      <c r="D63" s="6" t="e">
        <f t="shared" si="7"/>
        <v>#NUM!</v>
      </c>
      <c r="E63" s="16" t="e">
        <f t="shared" si="9"/>
        <v>#NUM!</v>
      </c>
      <c r="F63" s="6" t="e">
        <f t="shared" si="1"/>
        <v>#NUM!</v>
      </c>
      <c r="G63" s="16" t="e">
        <f t="shared" si="2"/>
        <v>#NUM!</v>
      </c>
      <c r="H63" s="18"/>
      <c r="I63" s="6">
        <f t="shared" si="3"/>
        <v>0</v>
      </c>
      <c r="J63" s="6" t="e">
        <f t="shared" si="10"/>
        <v>#NUM!</v>
      </c>
      <c r="K63" s="8">
        <f t="shared" si="8"/>
        <v>50</v>
      </c>
      <c r="L63" s="6" t="e">
        <f t="shared" si="4"/>
        <v>#NUM!</v>
      </c>
      <c r="M63" s="16" t="e">
        <f t="shared" si="5"/>
        <v>#NUM!</v>
      </c>
      <c r="N63" s="45"/>
      <c r="O63" s="45"/>
      <c r="P63" s="45"/>
    </row>
    <row r="64" spans="2:16" x14ac:dyDescent="0.2">
      <c r="B64" s="17">
        <f t="shared" si="6"/>
        <v>46813</v>
      </c>
      <c r="C64" s="32">
        <f t="shared" si="11"/>
        <v>0</v>
      </c>
      <c r="D64" s="6" t="e">
        <f t="shared" si="7"/>
        <v>#NUM!</v>
      </c>
      <c r="E64" s="16" t="e">
        <f t="shared" si="9"/>
        <v>#NUM!</v>
      </c>
      <c r="F64" s="6" t="e">
        <f t="shared" si="1"/>
        <v>#NUM!</v>
      </c>
      <c r="G64" s="16" t="e">
        <f t="shared" si="2"/>
        <v>#NUM!</v>
      </c>
      <c r="H64" s="18"/>
      <c r="I64" s="6">
        <f t="shared" si="3"/>
        <v>0</v>
      </c>
      <c r="J64" s="6" t="e">
        <f t="shared" si="10"/>
        <v>#NUM!</v>
      </c>
      <c r="K64" s="8">
        <f t="shared" si="8"/>
        <v>51</v>
      </c>
      <c r="L64" s="6" t="e">
        <f t="shared" si="4"/>
        <v>#NUM!</v>
      </c>
      <c r="M64" s="16" t="e">
        <f t="shared" si="5"/>
        <v>#NUM!</v>
      </c>
      <c r="N64" s="45"/>
      <c r="O64" s="45"/>
      <c r="P64" s="45"/>
    </row>
    <row r="65" spans="2:16" x14ac:dyDescent="0.2">
      <c r="B65" s="17">
        <f t="shared" si="6"/>
        <v>46844</v>
      </c>
      <c r="C65" s="32">
        <f t="shared" si="11"/>
        <v>0</v>
      </c>
      <c r="D65" s="6" t="e">
        <f t="shared" si="7"/>
        <v>#NUM!</v>
      </c>
      <c r="E65" s="16" t="e">
        <f t="shared" si="9"/>
        <v>#NUM!</v>
      </c>
      <c r="F65" s="6" t="e">
        <f t="shared" si="1"/>
        <v>#NUM!</v>
      </c>
      <c r="G65" s="16" t="e">
        <f t="shared" si="2"/>
        <v>#NUM!</v>
      </c>
      <c r="H65" s="18"/>
      <c r="I65" s="6">
        <f t="shared" si="3"/>
        <v>0</v>
      </c>
      <c r="J65" s="6" t="e">
        <f t="shared" si="10"/>
        <v>#NUM!</v>
      </c>
      <c r="K65" s="8">
        <f t="shared" si="8"/>
        <v>52</v>
      </c>
      <c r="L65" s="6" t="e">
        <f t="shared" si="4"/>
        <v>#NUM!</v>
      </c>
      <c r="M65" s="16" t="e">
        <f t="shared" si="5"/>
        <v>#NUM!</v>
      </c>
      <c r="N65" s="45"/>
      <c r="O65" s="45"/>
      <c r="P65" s="45"/>
    </row>
    <row r="66" spans="2:16" x14ac:dyDescent="0.2">
      <c r="B66" s="17">
        <f t="shared" si="6"/>
        <v>46874</v>
      </c>
      <c r="C66" s="32">
        <f t="shared" si="11"/>
        <v>0</v>
      </c>
      <c r="D66" s="6" t="e">
        <f t="shared" si="7"/>
        <v>#NUM!</v>
      </c>
      <c r="E66" s="16" t="e">
        <f t="shared" si="9"/>
        <v>#NUM!</v>
      </c>
      <c r="F66" s="6" t="e">
        <f t="shared" si="1"/>
        <v>#NUM!</v>
      </c>
      <c r="G66" s="16" t="e">
        <f t="shared" si="2"/>
        <v>#NUM!</v>
      </c>
      <c r="H66" s="18"/>
      <c r="I66" s="6">
        <f t="shared" si="3"/>
        <v>0</v>
      </c>
      <c r="J66" s="6" t="e">
        <f t="shared" si="10"/>
        <v>#NUM!</v>
      </c>
      <c r="K66" s="8">
        <f t="shared" si="8"/>
        <v>53</v>
      </c>
      <c r="L66" s="6" t="e">
        <f t="shared" si="4"/>
        <v>#NUM!</v>
      </c>
      <c r="M66" s="16" t="e">
        <f t="shared" si="5"/>
        <v>#NUM!</v>
      </c>
      <c r="N66" s="45"/>
      <c r="O66" s="45"/>
      <c r="P66" s="45"/>
    </row>
    <row r="67" spans="2:16" x14ac:dyDescent="0.2">
      <c r="B67" s="17">
        <f t="shared" si="6"/>
        <v>46905</v>
      </c>
      <c r="C67" s="32">
        <f t="shared" si="11"/>
        <v>0</v>
      </c>
      <c r="D67" s="6" t="e">
        <f t="shared" si="7"/>
        <v>#NUM!</v>
      </c>
      <c r="E67" s="16" t="e">
        <f t="shared" si="9"/>
        <v>#NUM!</v>
      </c>
      <c r="F67" s="6" t="e">
        <f t="shared" si="1"/>
        <v>#NUM!</v>
      </c>
      <c r="G67" s="16" t="e">
        <f t="shared" si="2"/>
        <v>#NUM!</v>
      </c>
      <c r="H67" s="18"/>
      <c r="I67" s="6">
        <f t="shared" si="3"/>
        <v>0</v>
      </c>
      <c r="J67" s="6" t="e">
        <f t="shared" si="10"/>
        <v>#NUM!</v>
      </c>
      <c r="K67" s="8">
        <f t="shared" si="8"/>
        <v>54</v>
      </c>
      <c r="L67" s="6" t="e">
        <f t="shared" si="4"/>
        <v>#NUM!</v>
      </c>
      <c r="M67" s="16" t="e">
        <f t="shared" si="5"/>
        <v>#NUM!</v>
      </c>
      <c r="N67" s="45"/>
      <c r="O67" s="45"/>
      <c r="P67" s="45"/>
    </row>
    <row r="68" spans="2:16" x14ac:dyDescent="0.2">
      <c r="B68" s="17">
        <f t="shared" si="6"/>
        <v>46935</v>
      </c>
      <c r="C68" s="32">
        <f t="shared" si="11"/>
        <v>0</v>
      </c>
      <c r="D68" s="6" t="e">
        <f t="shared" si="7"/>
        <v>#NUM!</v>
      </c>
      <c r="E68" s="16" t="e">
        <f t="shared" si="9"/>
        <v>#NUM!</v>
      </c>
      <c r="F68" s="6" t="e">
        <f t="shared" si="1"/>
        <v>#NUM!</v>
      </c>
      <c r="G68" s="16" t="e">
        <f t="shared" si="2"/>
        <v>#NUM!</v>
      </c>
      <c r="H68" s="18"/>
      <c r="I68" s="6">
        <f t="shared" si="3"/>
        <v>0</v>
      </c>
      <c r="J68" s="6" t="e">
        <f t="shared" si="10"/>
        <v>#NUM!</v>
      </c>
      <c r="K68" s="8">
        <f t="shared" si="8"/>
        <v>55</v>
      </c>
      <c r="L68" s="6" t="e">
        <f t="shared" si="4"/>
        <v>#NUM!</v>
      </c>
      <c r="M68" s="16" t="e">
        <f t="shared" si="5"/>
        <v>#NUM!</v>
      </c>
      <c r="N68" s="45"/>
      <c r="O68" s="45"/>
      <c r="P68" s="45"/>
    </row>
    <row r="69" spans="2:16" x14ac:dyDescent="0.2">
      <c r="B69" s="17">
        <f t="shared" si="6"/>
        <v>46966</v>
      </c>
      <c r="C69" s="32">
        <f t="shared" si="11"/>
        <v>0</v>
      </c>
      <c r="D69" s="6" t="e">
        <f t="shared" si="7"/>
        <v>#NUM!</v>
      </c>
      <c r="E69" s="16" t="e">
        <f t="shared" si="9"/>
        <v>#NUM!</v>
      </c>
      <c r="F69" s="6" t="e">
        <f t="shared" si="1"/>
        <v>#NUM!</v>
      </c>
      <c r="G69" s="16" t="e">
        <f t="shared" si="2"/>
        <v>#NUM!</v>
      </c>
      <c r="H69" s="18"/>
      <c r="I69" s="6">
        <f t="shared" si="3"/>
        <v>0</v>
      </c>
      <c r="J69" s="6" t="e">
        <f t="shared" si="10"/>
        <v>#NUM!</v>
      </c>
      <c r="K69" s="8">
        <f t="shared" si="8"/>
        <v>56</v>
      </c>
      <c r="L69" s="6" t="e">
        <f t="shared" si="4"/>
        <v>#NUM!</v>
      </c>
      <c r="M69" s="16" t="e">
        <f t="shared" si="5"/>
        <v>#NUM!</v>
      </c>
      <c r="N69" s="45"/>
      <c r="O69" s="45"/>
      <c r="P69" s="45"/>
    </row>
    <row r="70" spans="2:16" x14ac:dyDescent="0.2">
      <c r="B70" s="17">
        <f t="shared" si="6"/>
        <v>46997</v>
      </c>
      <c r="C70" s="32">
        <f t="shared" si="11"/>
        <v>0</v>
      </c>
      <c r="D70" s="6" t="e">
        <f t="shared" si="7"/>
        <v>#NUM!</v>
      </c>
      <c r="E70" s="16" t="e">
        <f t="shared" si="9"/>
        <v>#NUM!</v>
      </c>
      <c r="F70" s="6" t="e">
        <f t="shared" si="1"/>
        <v>#NUM!</v>
      </c>
      <c r="G70" s="16" t="e">
        <f t="shared" si="2"/>
        <v>#NUM!</v>
      </c>
      <c r="H70" s="18"/>
      <c r="I70" s="6">
        <f t="shared" si="3"/>
        <v>0</v>
      </c>
      <c r="J70" s="6" t="e">
        <f t="shared" si="10"/>
        <v>#NUM!</v>
      </c>
      <c r="K70" s="8">
        <f t="shared" si="8"/>
        <v>57</v>
      </c>
      <c r="L70" s="6" t="e">
        <f t="shared" si="4"/>
        <v>#NUM!</v>
      </c>
      <c r="M70" s="16" t="e">
        <f t="shared" si="5"/>
        <v>#NUM!</v>
      </c>
      <c r="N70" s="45"/>
      <c r="O70" s="45"/>
      <c r="P70" s="45"/>
    </row>
    <row r="71" spans="2:16" x14ac:dyDescent="0.2">
      <c r="B71" s="17">
        <f t="shared" si="6"/>
        <v>47027</v>
      </c>
      <c r="C71" s="32">
        <f t="shared" si="11"/>
        <v>0</v>
      </c>
      <c r="D71" s="6" t="e">
        <f t="shared" si="7"/>
        <v>#NUM!</v>
      </c>
      <c r="E71" s="16" t="e">
        <f t="shared" si="9"/>
        <v>#NUM!</v>
      </c>
      <c r="F71" s="6" t="e">
        <f t="shared" si="1"/>
        <v>#NUM!</v>
      </c>
      <c r="G71" s="16" t="e">
        <f t="shared" si="2"/>
        <v>#NUM!</v>
      </c>
      <c r="H71" s="18"/>
      <c r="I71" s="6">
        <f t="shared" si="3"/>
        <v>0</v>
      </c>
      <c r="J71" s="6" t="e">
        <f t="shared" si="10"/>
        <v>#NUM!</v>
      </c>
      <c r="K71" s="8">
        <f t="shared" si="8"/>
        <v>58</v>
      </c>
      <c r="L71" s="6" t="e">
        <f t="shared" si="4"/>
        <v>#NUM!</v>
      </c>
      <c r="M71" s="16" t="e">
        <f t="shared" si="5"/>
        <v>#NUM!</v>
      </c>
      <c r="N71" s="45"/>
      <c r="O71" s="45"/>
      <c r="P71" s="45"/>
    </row>
    <row r="72" spans="2:16" x14ac:dyDescent="0.2">
      <c r="B72" s="17">
        <f t="shared" si="6"/>
        <v>47058</v>
      </c>
      <c r="C72" s="32">
        <f t="shared" si="11"/>
        <v>0</v>
      </c>
      <c r="D72" s="6" t="e">
        <f t="shared" si="7"/>
        <v>#NUM!</v>
      </c>
      <c r="E72" s="16" t="e">
        <f t="shared" si="9"/>
        <v>#NUM!</v>
      </c>
      <c r="F72" s="6" t="e">
        <f t="shared" si="1"/>
        <v>#NUM!</v>
      </c>
      <c r="G72" s="16" t="e">
        <f t="shared" si="2"/>
        <v>#NUM!</v>
      </c>
      <c r="H72" s="18"/>
      <c r="I72" s="6">
        <f t="shared" si="3"/>
        <v>0</v>
      </c>
      <c r="J72" s="6" t="e">
        <f t="shared" si="10"/>
        <v>#NUM!</v>
      </c>
      <c r="K72" s="8">
        <f t="shared" si="8"/>
        <v>59</v>
      </c>
      <c r="L72" s="6" t="e">
        <f t="shared" si="4"/>
        <v>#NUM!</v>
      </c>
      <c r="M72" s="16" t="e">
        <f t="shared" si="5"/>
        <v>#NUM!</v>
      </c>
      <c r="N72" s="45"/>
      <c r="O72" s="45"/>
      <c r="P72" s="45"/>
    </row>
    <row r="73" spans="2:16" x14ac:dyDescent="0.2">
      <c r="B73" s="17">
        <f t="shared" si="6"/>
        <v>47088</v>
      </c>
      <c r="C73" s="32">
        <f t="shared" si="11"/>
        <v>0</v>
      </c>
      <c r="D73" s="6" t="e">
        <f t="shared" si="7"/>
        <v>#NUM!</v>
      </c>
      <c r="E73" s="16" t="e">
        <f t="shared" si="9"/>
        <v>#NUM!</v>
      </c>
      <c r="F73" s="6" t="e">
        <f t="shared" si="1"/>
        <v>#NUM!</v>
      </c>
      <c r="G73" s="16" t="e">
        <f t="shared" si="2"/>
        <v>#NUM!</v>
      </c>
      <c r="H73" s="18"/>
      <c r="I73" s="6">
        <f t="shared" si="3"/>
        <v>0</v>
      </c>
      <c r="J73" s="6" t="e">
        <f t="shared" si="10"/>
        <v>#NUM!</v>
      </c>
      <c r="K73" s="8">
        <f t="shared" si="8"/>
        <v>60</v>
      </c>
      <c r="L73" s="6" t="e">
        <f t="shared" si="4"/>
        <v>#NUM!</v>
      </c>
      <c r="M73" s="16" t="e">
        <f t="shared" si="5"/>
        <v>#NUM!</v>
      </c>
      <c r="N73" s="45"/>
      <c r="O73" s="45"/>
      <c r="P73" s="45"/>
    </row>
    <row r="74" spans="2:16" x14ac:dyDescent="0.2">
      <c r="B74" s="17">
        <f t="shared" si="6"/>
        <v>47119</v>
      </c>
      <c r="C74" s="32">
        <f t="shared" si="11"/>
        <v>0</v>
      </c>
      <c r="D74" s="6" t="e">
        <f t="shared" si="7"/>
        <v>#NUM!</v>
      </c>
      <c r="E74" s="16" t="e">
        <f t="shared" si="9"/>
        <v>#NUM!</v>
      </c>
      <c r="F74" s="6" t="e">
        <f t="shared" si="1"/>
        <v>#NUM!</v>
      </c>
      <c r="G74" s="16" t="e">
        <f t="shared" si="2"/>
        <v>#NUM!</v>
      </c>
      <c r="H74" s="18"/>
      <c r="I74" s="6">
        <f t="shared" si="3"/>
        <v>0</v>
      </c>
      <c r="J74" s="6" t="e">
        <f t="shared" si="10"/>
        <v>#NUM!</v>
      </c>
      <c r="K74" s="8">
        <f t="shared" si="8"/>
        <v>61</v>
      </c>
      <c r="L74" s="6" t="e">
        <f t="shared" si="4"/>
        <v>#NUM!</v>
      </c>
      <c r="M74" s="16" t="e">
        <f t="shared" si="5"/>
        <v>#NUM!</v>
      </c>
      <c r="N74" s="45"/>
      <c r="O74" s="45"/>
      <c r="P74" s="45"/>
    </row>
    <row r="75" spans="2:16" x14ac:dyDescent="0.2">
      <c r="B75" s="17">
        <f t="shared" si="6"/>
        <v>47150</v>
      </c>
      <c r="C75" s="32">
        <f t="shared" si="11"/>
        <v>0</v>
      </c>
      <c r="D75" s="6" t="e">
        <f t="shared" si="7"/>
        <v>#NUM!</v>
      </c>
      <c r="E75" s="16" t="e">
        <f t="shared" si="9"/>
        <v>#NUM!</v>
      </c>
      <c r="F75" s="6" t="e">
        <f t="shared" si="1"/>
        <v>#NUM!</v>
      </c>
      <c r="G75" s="16" t="e">
        <f t="shared" si="2"/>
        <v>#NUM!</v>
      </c>
      <c r="H75" s="18"/>
      <c r="I75" s="6">
        <f t="shared" si="3"/>
        <v>0</v>
      </c>
      <c r="J75" s="6" t="e">
        <f t="shared" si="10"/>
        <v>#NUM!</v>
      </c>
      <c r="K75" s="8">
        <f t="shared" si="8"/>
        <v>62</v>
      </c>
      <c r="L75" s="6" t="e">
        <f t="shared" si="4"/>
        <v>#NUM!</v>
      </c>
      <c r="M75" s="16" t="e">
        <f t="shared" si="5"/>
        <v>#NUM!</v>
      </c>
      <c r="N75" s="45"/>
      <c r="O75" s="45"/>
      <c r="P75" s="45"/>
    </row>
    <row r="76" spans="2:16" x14ac:dyDescent="0.2">
      <c r="B76" s="17">
        <f t="shared" si="6"/>
        <v>47178</v>
      </c>
      <c r="C76" s="32">
        <f t="shared" si="11"/>
        <v>0</v>
      </c>
      <c r="D76" s="6" t="e">
        <f t="shared" si="7"/>
        <v>#NUM!</v>
      </c>
      <c r="E76" s="16" t="e">
        <f t="shared" si="9"/>
        <v>#NUM!</v>
      </c>
      <c r="F76" s="6" t="e">
        <f t="shared" si="1"/>
        <v>#NUM!</v>
      </c>
      <c r="G76" s="16" t="e">
        <f t="shared" si="2"/>
        <v>#NUM!</v>
      </c>
      <c r="H76" s="18"/>
      <c r="I76" s="6">
        <f t="shared" si="3"/>
        <v>0</v>
      </c>
      <c r="J76" s="6" t="e">
        <f t="shared" si="10"/>
        <v>#NUM!</v>
      </c>
      <c r="K76" s="8">
        <f t="shared" si="8"/>
        <v>63</v>
      </c>
      <c r="L76" s="6" t="e">
        <f t="shared" si="4"/>
        <v>#NUM!</v>
      </c>
      <c r="M76" s="16" t="e">
        <f t="shared" si="5"/>
        <v>#NUM!</v>
      </c>
      <c r="N76" s="45"/>
      <c r="O76" s="45"/>
      <c r="P76" s="45"/>
    </row>
    <row r="77" spans="2:16" x14ac:dyDescent="0.2">
      <c r="B77" s="17">
        <f t="shared" si="6"/>
        <v>47209</v>
      </c>
      <c r="C77" s="32">
        <f t="shared" si="11"/>
        <v>0</v>
      </c>
      <c r="D77" s="6" t="e">
        <f t="shared" si="7"/>
        <v>#NUM!</v>
      </c>
      <c r="E77" s="16" t="e">
        <f t="shared" si="9"/>
        <v>#NUM!</v>
      </c>
      <c r="F77" s="6" t="e">
        <f t="shared" si="1"/>
        <v>#NUM!</v>
      </c>
      <c r="G77" s="16" t="e">
        <f t="shared" si="2"/>
        <v>#NUM!</v>
      </c>
      <c r="H77" s="18"/>
      <c r="I77" s="6">
        <f t="shared" si="3"/>
        <v>0</v>
      </c>
      <c r="J77" s="6" t="e">
        <f t="shared" si="10"/>
        <v>#NUM!</v>
      </c>
      <c r="K77" s="8">
        <f t="shared" si="8"/>
        <v>64</v>
      </c>
      <c r="L77" s="6" t="e">
        <f t="shared" si="4"/>
        <v>#NUM!</v>
      </c>
      <c r="M77" s="16" t="e">
        <f t="shared" si="5"/>
        <v>#NUM!</v>
      </c>
      <c r="N77" s="45"/>
      <c r="O77" s="45"/>
      <c r="P77" s="45"/>
    </row>
    <row r="78" spans="2:16" x14ac:dyDescent="0.2">
      <c r="B78" s="17">
        <f t="shared" si="6"/>
        <v>47239</v>
      </c>
      <c r="C78" s="32">
        <f t="shared" si="11"/>
        <v>0</v>
      </c>
      <c r="D78" s="6" t="e">
        <f t="shared" si="7"/>
        <v>#NUM!</v>
      </c>
      <c r="E78" s="16" t="e">
        <f t="shared" si="9"/>
        <v>#NUM!</v>
      </c>
      <c r="F78" s="6" t="e">
        <f t="shared" si="1"/>
        <v>#NUM!</v>
      </c>
      <c r="G78" s="16" t="e">
        <f t="shared" si="2"/>
        <v>#NUM!</v>
      </c>
      <c r="H78" s="18"/>
      <c r="I78" s="6">
        <f t="shared" si="3"/>
        <v>0</v>
      </c>
      <c r="J78" s="6" t="e">
        <f t="shared" si="10"/>
        <v>#NUM!</v>
      </c>
      <c r="K78" s="8">
        <f t="shared" si="8"/>
        <v>65</v>
      </c>
      <c r="L78" s="6" t="e">
        <f t="shared" si="4"/>
        <v>#NUM!</v>
      </c>
      <c r="M78" s="16" t="e">
        <f t="shared" si="5"/>
        <v>#NUM!</v>
      </c>
      <c r="N78" s="45"/>
      <c r="O78" s="45"/>
      <c r="P78" s="45"/>
    </row>
    <row r="79" spans="2:16" x14ac:dyDescent="0.2">
      <c r="B79" s="17">
        <f t="shared" si="6"/>
        <v>47270</v>
      </c>
      <c r="C79" s="32">
        <f t="shared" ref="C79:C142" si="12">$D$7</f>
        <v>0</v>
      </c>
      <c r="D79" s="6" t="e">
        <f t="shared" si="7"/>
        <v>#NUM!</v>
      </c>
      <c r="E79" s="16" t="e">
        <f t="shared" si="9"/>
        <v>#NUM!</v>
      </c>
      <c r="F79" s="6" t="e">
        <f t="shared" ref="F79:F142" si="13">D79*C79/12</f>
        <v>#NUM!</v>
      </c>
      <c r="G79" s="16" t="e">
        <f t="shared" ref="G79:G142" si="14">MIN(E79-F79,D79)</f>
        <v>#NUM!</v>
      </c>
      <c r="H79" s="18"/>
      <c r="I79" s="6">
        <f t="shared" ref="I79:I142" si="15">IF(H79=0,0,MAX(IF(H79&gt;0,D79*0.005,0),300))</f>
        <v>0</v>
      </c>
      <c r="J79" s="6" t="e">
        <f t="shared" si="10"/>
        <v>#NUM!</v>
      </c>
      <c r="K79" s="8">
        <f t="shared" si="8"/>
        <v>66</v>
      </c>
      <c r="L79" s="6" t="e">
        <f t="shared" ref="L79:L142" si="16">L78+F79</f>
        <v>#NUM!</v>
      </c>
      <c r="M79" s="16" t="e">
        <f t="shared" ref="M79:M142" si="17">M78+G79+H79</f>
        <v>#NUM!</v>
      </c>
      <c r="N79" s="45"/>
      <c r="O79" s="45"/>
      <c r="P79" s="45"/>
    </row>
    <row r="80" spans="2:16" x14ac:dyDescent="0.2">
      <c r="B80" s="17">
        <f t="shared" ref="B80:B143" si="18">EDATE(B79,1)</f>
        <v>47300</v>
      </c>
      <c r="C80" s="32">
        <f t="shared" si="12"/>
        <v>0</v>
      </c>
      <c r="D80" s="6" t="e">
        <f t="shared" ref="D80:D143" si="19">IF(J79&lt;=0,0,J79)</f>
        <v>#NUM!</v>
      </c>
      <c r="E80" s="16" t="e">
        <f t="shared" ref="E80:E143" si="20">IF(J79&lt;=0,0,-PMT(C80/12,$D$9,$D$6))</f>
        <v>#NUM!</v>
      </c>
      <c r="F80" s="6" t="e">
        <f t="shared" si="13"/>
        <v>#NUM!</v>
      </c>
      <c r="G80" s="16" t="e">
        <f t="shared" si="14"/>
        <v>#NUM!</v>
      </c>
      <c r="H80" s="18"/>
      <c r="I80" s="6">
        <f t="shared" si="15"/>
        <v>0</v>
      </c>
      <c r="J80" s="6" t="e">
        <f t="shared" ref="J80:J143" si="21">D80-G80-H80</f>
        <v>#NUM!</v>
      </c>
      <c r="K80" s="8">
        <f t="shared" ref="K80:K143" si="22">K79+1</f>
        <v>67</v>
      </c>
      <c r="L80" s="6" t="e">
        <f t="shared" si="16"/>
        <v>#NUM!</v>
      </c>
      <c r="M80" s="16" t="e">
        <f t="shared" si="17"/>
        <v>#NUM!</v>
      </c>
      <c r="N80" s="45"/>
      <c r="O80" s="45"/>
      <c r="P80" s="45"/>
    </row>
    <row r="81" spans="2:16" x14ac:dyDescent="0.2">
      <c r="B81" s="17">
        <f t="shared" si="18"/>
        <v>47331</v>
      </c>
      <c r="C81" s="32">
        <f t="shared" si="12"/>
        <v>0</v>
      </c>
      <c r="D81" s="6" t="e">
        <f t="shared" si="19"/>
        <v>#NUM!</v>
      </c>
      <c r="E81" s="16" t="e">
        <f t="shared" si="20"/>
        <v>#NUM!</v>
      </c>
      <c r="F81" s="6" t="e">
        <f t="shared" si="13"/>
        <v>#NUM!</v>
      </c>
      <c r="G81" s="16" t="e">
        <f t="shared" si="14"/>
        <v>#NUM!</v>
      </c>
      <c r="H81" s="18"/>
      <c r="I81" s="6">
        <f t="shared" si="15"/>
        <v>0</v>
      </c>
      <c r="J81" s="6" t="e">
        <f t="shared" si="21"/>
        <v>#NUM!</v>
      </c>
      <c r="K81" s="8">
        <f t="shared" si="22"/>
        <v>68</v>
      </c>
      <c r="L81" s="6" t="e">
        <f t="shared" si="16"/>
        <v>#NUM!</v>
      </c>
      <c r="M81" s="16" t="e">
        <f t="shared" si="17"/>
        <v>#NUM!</v>
      </c>
      <c r="N81" s="45"/>
      <c r="O81" s="45"/>
      <c r="P81" s="45"/>
    </row>
    <row r="82" spans="2:16" x14ac:dyDescent="0.2">
      <c r="B82" s="17">
        <f t="shared" si="18"/>
        <v>47362</v>
      </c>
      <c r="C82" s="32">
        <f t="shared" si="12"/>
        <v>0</v>
      </c>
      <c r="D82" s="6" t="e">
        <f t="shared" si="19"/>
        <v>#NUM!</v>
      </c>
      <c r="E82" s="16" t="e">
        <f t="shared" si="20"/>
        <v>#NUM!</v>
      </c>
      <c r="F82" s="6" t="e">
        <f t="shared" si="13"/>
        <v>#NUM!</v>
      </c>
      <c r="G82" s="16" t="e">
        <f t="shared" si="14"/>
        <v>#NUM!</v>
      </c>
      <c r="H82" s="18"/>
      <c r="I82" s="6">
        <f t="shared" si="15"/>
        <v>0</v>
      </c>
      <c r="J82" s="6" t="e">
        <f t="shared" si="21"/>
        <v>#NUM!</v>
      </c>
      <c r="K82" s="8">
        <f t="shared" si="22"/>
        <v>69</v>
      </c>
      <c r="L82" s="6" t="e">
        <f t="shared" si="16"/>
        <v>#NUM!</v>
      </c>
      <c r="M82" s="16" t="e">
        <f t="shared" si="17"/>
        <v>#NUM!</v>
      </c>
      <c r="N82" s="45"/>
      <c r="O82" s="45"/>
      <c r="P82" s="45"/>
    </row>
    <row r="83" spans="2:16" x14ac:dyDescent="0.2">
      <c r="B83" s="17">
        <f t="shared" si="18"/>
        <v>47392</v>
      </c>
      <c r="C83" s="32">
        <f t="shared" si="12"/>
        <v>0</v>
      </c>
      <c r="D83" s="6" t="e">
        <f t="shared" si="19"/>
        <v>#NUM!</v>
      </c>
      <c r="E83" s="16" t="e">
        <f t="shared" si="20"/>
        <v>#NUM!</v>
      </c>
      <c r="F83" s="6" t="e">
        <f t="shared" si="13"/>
        <v>#NUM!</v>
      </c>
      <c r="G83" s="16" t="e">
        <f t="shared" si="14"/>
        <v>#NUM!</v>
      </c>
      <c r="H83" s="18"/>
      <c r="I83" s="6">
        <f t="shared" si="15"/>
        <v>0</v>
      </c>
      <c r="J83" s="6" t="e">
        <f t="shared" si="21"/>
        <v>#NUM!</v>
      </c>
      <c r="K83" s="8">
        <f t="shared" si="22"/>
        <v>70</v>
      </c>
      <c r="L83" s="6" t="e">
        <f t="shared" si="16"/>
        <v>#NUM!</v>
      </c>
      <c r="M83" s="16" t="e">
        <f t="shared" si="17"/>
        <v>#NUM!</v>
      </c>
      <c r="N83" s="45"/>
      <c r="O83" s="45"/>
      <c r="P83" s="45"/>
    </row>
    <row r="84" spans="2:16" x14ac:dyDescent="0.2">
      <c r="B84" s="17">
        <f t="shared" si="18"/>
        <v>47423</v>
      </c>
      <c r="C84" s="32">
        <f t="shared" si="12"/>
        <v>0</v>
      </c>
      <c r="D84" s="6" t="e">
        <f t="shared" si="19"/>
        <v>#NUM!</v>
      </c>
      <c r="E84" s="16" t="e">
        <f t="shared" si="20"/>
        <v>#NUM!</v>
      </c>
      <c r="F84" s="6" t="e">
        <f t="shared" si="13"/>
        <v>#NUM!</v>
      </c>
      <c r="G84" s="16" t="e">
        <f t="shared" si="14"/>
        <v>#NUM!</v>
      </c>
      <c r="H84" s="18"/>
      <c r="I84" s="6">
        <f t="shared" si="15"/>
        <v>0</v>
      </c>
      <c r="J84" s="6" t="e">
        <f t="shared" si="21"/>
        <v>#NUM!</v>
      </c>
      <c r="K84" s="8">
        <f t="shared" si="22"/>
        <v>71</v>
      </c>
      <c r="L84" s="6" t="e">
        <f t="shared" si="16"/>
        <v>#NUM!</v>
      </c>
      <c r="M84" s="16" t="e">
        <f t="shared" si="17"/>
        <v>#NUM!</v>
      </c>
      <c r="N84" s="45"/>
      <c r="O84" s="45"/>
      <c r="P84" s="45"/>
    </row>
    <row r="85" spans="2:16" x14ac:dyDescent="0.2">
      <c r="B85" s="17">
        <f t="shared" si="18"/>
        <v>47453</v>
      </c>
      <c r="C85" s="32">
        <f t="shared" si="12"/>
        <v>0</v>
      </c>
      <c r="D85" s="6" t="e">
        <f t="shared" si="19"/>
        <v>#NUM!</v>
      </c>
      <c r="E85" s="16" t="e">
        <f t="shared" si="20"/>
        <v>#NUM!</v>
      </c>
      <c r="F85" s="6" t="e">
        <f t="shared" si="13"/>
        <v>#NUM!</v>
      </c>
      <c r="G85" s="16" t="e">
        <f t="shared" si="14"/>
        <v>#NUM!</v>
      </c>
      <c r="H85" s="18"/>
      <c r="I85" s="6">
        <f t="shared" si="15"/>
        <v>0</v>
      </c>
      <c r="J85" s="6" t="e">
        <f t="shared" si="21"/>
        <v>#NUM!</v>
      </c>
      <c r="K85" s="8">
        <f t="shared" si="22"/>
        <v>72</v>
      </c>
      <c r="L85" s="6" t="e">
        <f t="shared" si="16"/>
        <v>#NUM!</v>
      </c>
      <c r="M85" s="16" t="e">
        <f t="shared" si="17"/>
        <v>#NUM!</v>
      </c>
      <c r="N85" s="45"/>
      <c r="O85" s="45"/>
      <c r="P85" s="45"/>
    </row>
    <row r="86" spans="2:16" x14ac:dyDescent="0.2">
      <c r="B86" s="17">
        <f t="shared" si="18"/>
        <v>47484</v>
      </c>
      <c r="C86" s="32">
        <f t="shared" si="12"/>
        <v>0</v>
      </c>
      <c r="D86" s="6" t="e">
        <f t="shared" si="19"/>
        <v>#NUM!</v>
      </c>
      <c r="E86" s="16" t="e">
        <f t="shared" si="20"/>
        <v>#NUM!</v>
      </c>
      <c r="F86" s="6" t="e">
        <f t="shared" si="13"/>
        <v>#NUM!</v>
      </c>
      <c r="G86" s="16" t="e">
        <f t="shared" si="14"/>
        <v>#NUM!</v>
      </c>
      <c r="H86" s="18"/>
      <c r="I86" s="6">
        <f t="shared" si="15"/>
        <v>0</v>
      </c>
      <c r="J86" s="6" t="e">
        <f t="shared" si="21"/>
        <v>#NUM!</v>
      </c>
      <c r="K86" s="8">
        <f t="shared" si="22"/>
        <v>73</v>
      </c>
      <c r="L86" s="6" t="e">
        <f t="shared" si="16"/>
        <v>#NUM!</v>
      </c>
      <c r="M86" s="16" t="e">
        <f t="shared" si="17"/>
        <v>#NUM!</v>
      </c>
      <c r="N86" s="45"/>
      <c r="O86" s="45"/>
      <c r="P86" s="45"/>
    </row>
    <row r="87" spans="2:16" x14ac:dyDescent="0.2">
      <c r="B87" s="17">
        <f t="shared" si="18"/>
        <v>47515</v>
      </c>
      <c r="C87" s="32">
        <f t="shared" si="12"/>
        <v>0</v>
      </c>
      <c r="D87" s="6" t="e">
        <f t="shared" si="19"/>
        <v>#NUM!</v>
      </c>
      <c r="E87" s="16" t="e">
        <f t="shared" si="20"/>
        <v>#NUM!</v>
      </c>
      <c r="F87" s="6" t="e">
        <f t="shared" si="13"/>
        <v>#NUM!</v>
      </c>
      <c r="G87" s="16" t="e">
        <f t="shared" si="14"/>
        <v>#NUM!</v>
      </c>
      <c r="H87" s="18"/>
      <c r="I87" s="6">
        <f t="shared" si="15"/>
        <v>0</v>
      </c>
      <c r="J87" s="6" t="e">
        <f t="shared" si="21"/>
        <v>#NUM!</v>
      </c>
      <c r="K87" s="8">
        <f t="shared" si="22"/>
        <v>74</v>
      </c>
      <c r="L87" s="6" t="e">
        <f t="shared" si="16"/>
        <v>#NUM!</v>
      </c>
      <c r="M87" s="16" t="e">
        <f t="shared" si="17"/>
        <v>#NUM!</v>
      </c>
      <c r="N87" s="45"/>
      <c r="O87" s="45"/>
      <c r="P87" s="45"/>
    </row>
    <row r="88" spans="2:16" x14ac:dyDescent="0.2">
      <c r="B88" s="17">
        <f t="shared" si="18"/>
        <v>47543</v>
      </c>
      <c r="C88" s="32">
        <f t="shared" si="12"/>
        <v>0</v>
      </c>
      <c r="D88" s="6" t="e">
        <f t="shared" si="19"/>
        <v>#NUM!</v>
      </c>
      <c r="E88" s="16" t="e">
        <f t="shared" si="20"/>
        <v>#NUM!</v>
      </c>
      <c r="F88" s="6" t="e">
        <f t="shared" si="13"/>
        <v>#NUM!</v>
      </c>
      <c r="G88" s="16" t="e">
        <f t="shared" si="14"/>
        <v>#NUM!</v>
      </c>
      <c r="H88" s="18"/>
      <c r="I88" s="6">
        <f t="shared" si="15"/>
        <v>0</v>
      </c>
      <c r="J88" s="6" t="e">
        <f t="shared" si="21"/>
        <v>#NUM!</v>
      </c>
      <c r="K88" s="8">
        <f t="shared" si="22"/>
        <v>75</v>
      </c>
      <c r="L88" s="6" t="e">
        <f t="shared" si="16"/>
        <v>#NUM!</v>
      </c>
      <c r="M88" s="16" t="e">
        <f t="shared" si="17"/>
        <v>#NUM!</v>
      </c>
      <c r="N88" s="45"/>
      <c r="O88" s="45"/>
      <c r="P88" s="45"/>
    </row>
    <row r="89" spans="2:16" x14ac:dyDescent="0.2">
      <c r="B89" s="17">
        <f t="shared" si="18"/>
        <v>47574</v>
      </c>
      <c r="C89" s="32">
        <f t="shared" si="12"/>
        <v>0</v>
      </c>
      <c r="D89" s="6" t="e">
        <f t="shared" si="19"/>
        <v>#NUM!</v>
      </c>
      <c r="E89" s="16" t="e">
        <f t="shared" si="20"/>
        <v>#NUM!</v>
      </c>
      <c r="F89" s="6" t="e">
        <f t="shared" si="13"/>
        <v>#NUM!</v>
      </c>
      <c r="G89" s="16" t="e">
        <f t="shared" si="14"/>
        <v>#NUM!</v>
      </c>
      <c r="H89" s="18"/>
      <c r="I89" s="6">
        <f t="shared" si="15"/>
        <v>0</v>
      </c>
      <c r="J89" s="6" t="e">
        <f t="shared" si="21"/>
        <v>#NUM!</v>
      </c>
      <c r="K89" s="8">
        <f t="shared" si="22"/>
        <v>76</v>
      </c>
      <c r="L89" s="6" t="e">
        <f t="shared" si="16"/>
        <v>#NUM!</v>
      </c>
      <c r="M89" s="16" t="e">
        <f t="shared" si="17"/>
        <v>#NUM!</v>
      </c>
      <c r="N89" s="45"/>
      <c r="O89" s="45"/>
      <c r="P89" s="45"/>
    </row>
    <row r="90" spans="2:16" x14ac:dyDescent="0.2">
      <c r="B90" s="17">
        <f t="shared" si="18"/>
        <v>47604</v>
      </c>
      <c r="C90" s="32">
        <f t="shared" si="12"/>
        <v>0</v>
      </c>
      <c r="D90" s="6" t="e">
        <f t="shared" si="19"/>
        <v>#NUM!</v>
      </c>
      <c r="E90" s="16" t="e">
        <f t="shared" si="20"/>
        <v>#NUM!</v>
      </c>
      <c r="F90" s="6" t="e">
        <f t="shared" si="13"/>
        <v>#NUM!</v>
      </c>
      <c r="G90" s="16" t="e">
        <f t="shared" si="14"/>
        <v>#NUM!</v>
      </c>
      <c r="H90" s="18"/>
      <c r="I90" s="6">
        <f t="shared" si="15"/>
        <v>0</v>
      </c>
      <c r="J90" s="6" t="e">
        <f t="shared" si="21"/>
        <v>#NUM!</v>
      </c>
      <c r="K90" s="8">
        <f t="shared" si="22"/>
        <v>77</v>
      </c>
      <c r="L90" s="6" t="e">
        <f t="shared" si="16"/>
        <v>#NUM!</v>
      </c>
      <c r="M90" s="16" t="e">
        <f t="shared" si="17"/>
        <v>#NUM!</v>
      </c>
      <c r="N90" s="45"/>
      <c r="O90" s="45"/>
      <c r="P90" s="45"/>
    </row>
    <row r="91" spans="2:16" x14ac:dyDescent="0.2">
      <c r="B91" s="17">
        <f t="shared" si="18"/>
        <v>47635</v>
      </c>
      <c r="C91" s="32">
        <f t="shared" si="12"/>
        <v>0</v>
      </c>
      <c r="D91" s="6" t="e">
        <f t="shared" si="19"/>
        <v>#NUM!</v>
      </c>
      <c r="E91" s="16" t="e">
        <f t="shared" si="20"/>
        <v>#NUM!</v>
      </c>
      <c r="F91" s="6" t="e">
        <f t="shared" si="13"/>
        <v>#NUM!</v>
      </c>
      <c r="G91" s="16" t="e">
        <f t="shared" si="14"/>
        <v>#NUM!</v>
      </c>
      <c r="H91" s="18"/>
      <c r="I91" s="6">
        <f t="shared" si="15"/>
        <v>0</v>
      </c>
      <c r="J91" s="6" t="e">
        <f t="shared" si="21"/>
        <v>#NUM!</v>
      </c>
      <c r="K91" s="8">
        <f t="shared" si="22"/>
        <v>78</v>
      </c>
      <c r="L91" s="6" t="e">
        <f t="shared" si="16"/>
        <v>#NUM!</v>
      </c>
      <c r="M91" s="16" t="e">
        <f t="shared" si="17"/>
        <v>#NUM!</v>
      </c>
      <c r="N91" s="45"/>
      <c r="O91" s="45"/>
      <c r="P91" s="45"/>
    </row>
    <row r="92" spans="2:16" x14ac:dyDescent="0.2">
      <c r="B92" s="17">
        <f t="shared" si="18"/>
        <v>47665</v>
      </c>
      <c r="C92" s="32">
        <f t="shared" si="12"/>
        <v>0</v>
      </c>
      <c r="D92" s="6" t="e">
        <f t="shared" si="19"/>
        <v>#NUM!</v>
      </c>
      <c r="E92" s="16" t="e">
        <f t="shared" si="20"/>
        <v>#NUM!</v>
      </c>
      <c r="F92" s="6" t="e">
        <f t="shared" si="13"/>
        <v>#NUM!</v>
      </c>
      <c r="G92" s="16" t="e">
        <f t="shared" si="14"/>
        <v>#NUM!</v>
      </c>
      <c r="H92" s="18"/>
      <c r="I92" s="6">
        <f t="shared" si="15"/>
        <v>0</v>
      </c>
      <c r="J92" s="6" t="e">
        <f t="shared" si="21"/>
        <v>#NUM!</v>
      </c>
      <c r="K92" s="8">
        <f t="shared" si="22"/>
        <v>79</v>
      </c>
      <c r="L92" s="6" t="e">
        <f t="shared" si="16"/>
        <v>#NUM!</v>
      </c>
      <c r="M92" s="16" t="e">
        <f t="shared" si="17"/>
        <v>#NUM!</v>
      </c>
      <c r="N92" s="45"/>
      <c r="O92" s="45"/>
      <c r="P92" s="45"/>
    </row>
    <row r="93" spans="2:16" x14ac:dyDescent="0.2">
      <c r="B93" s="17">
        <f t="shared" si="18"/>
        <v>47696</v>
      </c>
      <c r="C93" s="32">
        <f t="shared" si="12"/>
        <v>0</v>
      </c>
      <c r="D93" s="6" t="e">
        <f t="shared" si="19"/>
        <v>#NUM!</v>
      </c>
      <c r="E93" s="16" t="e">
        <f t="shared" si="20"/>
        <v>#NUM!</v>
      </c>
      <c r="F93" s="6" t="e">
        <f t="shared" si="13"/>
        <v>#NUM!</v>
      </c>
      <c r="G93" s="16" t="e">
        <f t="shared" si="14"/>
        <v>#NUM!</v>
      </c>
      <c r="H93" s="18"/>
      <c r="I93" s="6">
        <f t="shared" si="15"/>
        <v>0</v>
      </c>
      <c r="J93" s="6" t="e">
        <f t="shared" si="21"/>
        <v>#NUM!</v>
      </c>
      <c r="K93" s="8">
        <f t="shared" si="22"/>
        <v>80</v>
      </c>
      <c r="L93" s="6" t="e">
        <f t="shared" si="16"/>
        <v>#NUM!</v>
      </c>
      <c r="M93" s="16" t="e">
        <f t="shared" si="17"/>
        <v>#NUM!</v>
      </c>
      <c r="N93" s="45"/>
      <c r="O93" s="45"/>
      <c r="P93" s="45"/>
    </row>
    <row r="94" spans="2:16" x14ac:dyDescent="0.2">
      <c r="B94" s="17">
        <f t="shared" si="18"/>
        <v>47727</v>
      </c>
      <c r="C94" s="32">
        <f t="shared" si="12"/>
        <v>0</v>
      </c>
      <c r="D94" s="6" t="e">
        <f t="shared" si="19"/>
        <v>#NUM!</v>
      </c>
      <c r="E94" s="16" t="e">
        <f t="shared" si="20"/>
        <v>#NUM!</v>
      </c>
      <c r="F94" s="6" t="e">
        <f t="shared" si="13"/>
        <v>#NUM!</v>
      </c>
      <c r="G94" s="16" t="e">
        <f t="shared" si="14"/>
        <v>#NUM!</v>
      </c>
      <c r="H94" s="18"/>
      <c r="I94" s="6">
        <f t="shared" si="15"/>
        <v>0</v>
      </c>
      <c r="J94" s="6" t="e">
        <f t="shared" si="21"/>
        <v>#NUM!</v>
      </c>
      <c r="K94" s="8">
        <f t="shared" si="22"/>
        <v>81</v>
      </c>
      <c r="L94" s="6" t="e">
        <f t="shared" si="16"/>
        <v>#NUM!</v>
      </c>
      <c r="M94" s="16" t="e">
        <f t="shared" si="17"/>
        <v>#NUM!</v>
      </c>
      <c r="N94" s="45"/>
      <c r="O94" s="45"/>
      <c r="P94" s="45"/>
    </row>
    <row r="95" spans="2:16" x14ac:dyDescent="0.2">
      <c r="B95" s="17">
        <f t="shared" si="18"/>
        <v>47757</v>
      </c>
      <c r="C95" s="32">
        <f t="shared" si="12"/>
        <v>0</v>
      </c>
      <c r="D95" s="6" t="e">
        <f t="shared" si="19"/>
        <v>#NUM!</v>
      </c>
      <c r="E95" s="16" t="e">
        <f t="shared" si="20"/>
        <v>#NUM!</v>
      </c>
      <c r="F95" s="6" t="e">
        <f t="shared" si="13"/>
        <v>#NUM!</v>
      </c>
      <c r="G95" s="16" t="e">
        <f t="shared" si="14"/>
        <v>#NUM!</v>
      </c>
      <c r="H95" s="18"/>
      <c r="I95" s="6">
        <f t="shared" si="15"/>
        <v>0</v>
      </c>
      <c r="J95" s="6" t="e">
        <f t="shared" si="21"/>
        <v>#NUM!</v>
      </c>
      <c r="K95" s="8">
        <f t="shared" si="22"/>
        <v>82</v>
      </c>
      <c r="L95" s="6" t="e">
        <f t="shared" si="16"/>
        <v>#NUM!</v>
      </c>
      <c r="M95" s="16" t="e">
        <f t="shared" si="17"/>
        <v>#NUM!</v>
      </c>
      <c r="N95" s="45"/>
      <c r="O95" s="45"/>
      <c r="P95" s="45"/>
    </row>
    <row r="96" spans="2:16" x14ac:dyDescent="0.2">
      <c r="B96" s="17">
        <f t="shared" si="18"/>
        <v>47788</v>
      </c>
      <c r="C96" s="32">
        <f t="shared" si="12"/>
        <v>0</v>
      </c>
      <c r="D96" s="6" t="e">
        <f t="shared" si="19"/>
        <v>#NUM!</v>
      </c>
      <c r="E96" s="16" t="e">
        <f t="shared" si="20"/>
        <v>#NUM!</v>
      </c>
      <c r="F96" s="6" t="e">
        <f t="shared" si="13"/>
        <v>#NUM!</v>
      </c>
      <c r="G96" s="16" t="e">
        <f t="shared" si="14"/>
        <v>#NUM!</v>
      </c>
      <c r="H96" s="18"/>
      <c r="I96" s="6">
        <f t="shared" si="15"/>
        <v>0</v>
      </c>
      <c r="J96" s="6" t="e">
        <f t="shared" si="21"/>
        <v>#NUM!</v>
      </c>
      <c r="K96" s="8">
        <f t="shared" si="22"/>
        <v>83</v>
      </c>
      <c r="L96" s="6" t="e">
        <f t="shared" si="16"/>
        <v>#NUM!</v>
      </c>
      <c r="M96" s="16" t="e">
        <f t="shared" si="17"/>
        <v>#NUM!</v>
      </c>
      <c r="N96" s="45"/>
      <c r="O96" s="45"/>
      <c r="P96" s="45"/>
    </row>
    <row r="97" spans="2:16" x14ac:dyDescent="0.2">
      <c r="B97" s="17">
        <f t="shared" si="18"/>
        <v>47818</v>
      </c>
      <c r="C97" s="32">
        <f t="shared" si="12"/>
        <v>0</v>
      </c>
      <c r="D97" s="6" t="e">
        <f t="shared" si="19"/>
        <v>#NUM!</v>
      </c>
      <c r="E97" s="16" t="e">
        <f t="shared" si="20"/>
        <v>#NUM!</v>
      </c>
      <c r="F97" s="6" t="e">
        <f t="shared" si="13"/>
        <v>#NUM!</v>
      </c>
      <c r="G97" s="16" t="e">
        <f t="shared" si="14"/>
        <v>#NUM!</v>
      </c>
      <c r="H97" s="18"/>
      <c r="I97" s="6">
        <f t="shared" si="15"/>
        <v>0</v>
      </c>
      <c r="J97" s="6" t="e">
        <f t="shared" si="21"/>
        <v>#NUM!</v>
      </c>
      <c r="K97" s="8">
        <f t="shared" si="22"/>
        <v>84</v>
      </c>
      <c r="L97" s="6" t="e">
        <f t="shared" si="16"/>
        <v>#NUM!</v>
      </c>
      <c r="M97" s="16" t="e">
        <f t="shared" si="17"/>
        <v>#NUM!</v>
      </c>
      <c r="N97" s="45"/>
      <c r="O97" s="45"/>
      <c r="P97" s="45"/>
    </row>
    <row r="98" spans="2:16" x14ac:dyDescent="0.2">
      <c r="B98" s="17">
        <f t="shared" si="18"/>
        <v>47849</v>
      </c>
      <c r="C98" s="32">
        <f t="shared" si="12"/>
        <v>0</v>
      </c>
      <c r="D98" s="6" t="e">
        <f t="shared" si="19"/>
        <v>#NUM!</v>
      </c>
      <c r="E98" s="16" t="e">
        <f t="shared" si="20"/>
        <v>#NUM!</v>
      </c>
      <c r="F98" s="6" t="e">
        <f t="shared" si="13"/>
        <v>#NUM!</v>
      </c>
      <c r="G98" s="16" t="e">
        <f t="shared" si="14"/>
        <v>#NUM!</v>
      </c>
      <c r="H98" s="18"/>
      <c r="I98" s="6">
        <f t="shared" si="15"/>
        <v>0</v>
      </c>
      <c r="J98" s="6" t="e">
        <f t="shared" si="21"/>
        <v>#NUM!</v>
      </c>
      <c r="K98" s="8">
        <f t="shared" si="22"/>
        <v>85</v>
      </c>
      <c r="L98" s="6" t="e">
        <f t="shared" si="16"/>
        <v>#NUM!</v>
      </c>
      <c r="M98" s="16" t="e">
        <f t="shared" si="17"/>
        <v>#NUM!</v>
      </c>
      <c r="N98" s="45"/>
      <c r="O98" s="45"/>
      <c r="P98" s="45"/>
    </row>
    <row r="99" spans="2:16" x14ac:dyDescent="0.2">
      <c r="B99" s="17">
        <f t="shared" si="18"/>
        <v>47880</v>
      </c>
      <c r="C99" s="32">
        <f t="shared" si="12"/>
        <v>0</v>
      </c>
      <c r="D99" s="6" t="e">
        <f t="shared" si="19"/>
        <v>#NUM!</v>
      </c>
      <c r="E99" s="16" t="e">
        <f t="shared" si="20"/>
        <v>#NUM!</v>
      </c>
      <c r="F99" s="6" t="e">
        <f t="shared" si="13"/>
        <v>#NUM!</v>
      </c>
      <c r="G99" s="16" t="e">
        <f t="shared" si="14"/>
        <v>#NUM!</v>
      </c>
      <c r="H99" s="18"/>
      <c r="I99" s="6">
        <f t="shared" si="15"/>
        <v>0</v>
      </c>
      <c r="J99" s="6" t="e">
        <f t="shared" si="21"/>
        <v>#NUM!</v>
      </c>
      <c r="K99" s="8">
        <f t="shared" si="22"/>
        <v>86</v>
      </c>
      <c r="L99" s="6" t="e">
        <f t="shared" si="16"/>
        <v>#NUM!</v>
      </c>
      <c r="M99" s="16" t="e">
        <f t="shared" si="17"/>
        <v>#NUM!</v>
      </c>
      <c r="N99" s="45"/>
      <c r="O99" s="45"/>
      <c r="P99" s="45"/>
    </row>
    <row r="100" spans="2:16" x14ac:dyDescent="0.2">
      <c r="B100" s="17">
        <f t="shared" si="18"/>
        <v>47908</v>
      </c>
      <c r="C100" s="32">
        <f t="shared" si="12"/>
        <v>0</v>
      </c>
      <c r="D100" s="6" t="e">
        <f t="shared" si="19"/>
        <v>#NUM!</v>
      </c>
      <c r="E100" s="16" t="e">
        <f t="shared" si="20"/>
        <v>#NUM!</v>
      </c>
      <c r="F100" s="6" t="e">
        <f t="shared" si="13"/>
        <v>#NUM!</v>
      </c>
      <c r="G100" s="16" t="e">
        <f t="shared" si="14"/>
        <v>#NUM!</v>
      </c>
      <c r="H100" s="18"/>
      <c r="I100" s="6">
        <f t="shared" si="15"/>
        <v>0</v>
      </c>
      <c r="J100" s="6" t="e">
        <f t="shared" si="21"/>
        <v>#NUM!</v>
      </c>
      <c r="K100" s="8">
        <f t="shared" si="22"/>
        <v>87</v>
      </c>
      <c r="L100" s="6" t="e">
        <f t="shared" si="16"/>
        <v>#NUM!</v>
      </c>
      <c r="M100" s="16" t="e">
        <f t="shared" si="17"/>
        <v>#NUM!</v>
      </c>
      <c r="N100" s="45"/>
      <c r="O100" s="45"/>
      <c r="P100" s="45"/>
    </row>
    <row r="101" spans="2:16" x14ac:dyDescent="0.2">
      <c r="B101" s="17">
        <f t="shared" si="18"/>
        <v>47939</v>
      </c>
      <c r="C101" s="32">
        <f t="shared" si="12"/>
        <v>0</v>
      </c>
      <c r="D101" s="6" t="e">
        <f t="shared" si="19"/>
        <v>#NUM!</v>
      </c>
      <c r="E101" s="16" t="e">
        <f t="shared" si="20"/>
        <v>#NUM!</v>
      </c>
      <c r="F101" s="6" t="e">
        <f t="shared" si="13"/>
        <v>#NUM!</v>
      </c>
      <c r="G101" s="16" t="e">
        <f t="shared" si="14"/>
        <v>#NUM!</v>
      </c>
      <c r="H101" s="18"/>
      <c r="I101" s="6">
        <f t="shared" si="15"/>
        <v>0</v>
      </c>
      <c r="J101" s="6" t="e">
        <f t="shared" si="21"/>
        <v>#NUM!</v>
      </c>
      <c r="K101" s="8">
        <f t="shared" si="22"/>
        <v>88</v>
      </c>
      <c r="L101" s="6" t="e">
        <f t="shared" si="16"/>
        <v>#NUM!</v>
      </c>
      <c r="M101" s="16" t="e">
        <f t="shared" si="17"/>
        <v>#NUM!</v>
      </c>
      <c r="N101" s="45"/>
      <c r="O101" s="45"/>
      <c r="P101" s="45"/>
    </row>
    <row r="102" spans="2:16" x14ac:dyDescent="0.2">
      <c r="B102" s="17">
        <f t="shared" si="18"/>
        <v>47969</v>
      </c>
      <c r="C102" s="32">
        <f t="shared" si="12"/>
        <v>0</v>
      </c>
      <c r="D102" s="6" t="e">
        <f t="shared" si="19"/>
        <v>#NUM!</v>
      </c>
      <c r="E102" s="16" t="e">
        <f t="shared" si="20"/>
        <v>#NUM!</v>
      </c>
      <c r="F102" s="6" t="e">
        <f t="shared" si="13"/>
        <v>#NUM!</v>
      </c>
      <c r="G102" s="16" t="e">
        <f t="shared" si="14"/>
        <v>#NUM!</v>
      </c>
      <c r="H102" s="18"/>
      <c r="I102" s="6">
        <f t="shared" si="15"/>
        <v>0</v>
      </c>
      <c r="J102" s="6" t="e">
        <f t="shared" si="21"/>
        <v>#NUM!</v>
      </c>
      <c r="K102" s="8">
        <f t="shared" si="22"/>
        <v>89</v>
      </c>
      <c r="L102" s="6" t="e">
        <f t="shared" si="16"/>
        <v>#NUM!</v>
      </c>
      <c r="M102" s="16" t="e">
        <f t="shared" si="17"/>
        <v>#NUM!</v>
      </c>
      <c r="N102" s="45"/>
      <c r="O102" s="45"/>
      <c r="P102" s="45"/>
    </row>
    <row r="103" spans="2:16" x14ac:dyDescent="0.2">
      <c r="B103" s="17">
        <f t="shared" si="18"/>
        <v>48000</v>
      </c>
      <c r="C103" s="32">
        <f t="shared" si="12"/>
        <v>0</v>
      </c>
      <c r="D103" s="6" t="e">
        <f t="shared" si="19"/>
        <v>#NUM!</v>
      </c>
      <c r="E103" s="16" t="e">
        <f t="shared" si="20"/>
        <v>#NUM!</v>
      </c>
      <c r="F103" s="6" t="e">
        <f t="shared" si="13"/>
        <v>#NUM!</v>
      </c>
      <c r="G103" s="16" t="e">
        <f t="shared" si="14"/>
        <v>#NUM!</v>
      </c>
      <c r="H103" s="18"/>
      <c r="I103" s="6">
        <f t="shared" si="15"/>
        <v>0</v>
      </c>
      <c r="J103" s="6" t="e">
        <f t="shared" si="21"/>
        <v>#NUM!</v>
      </c>
      <c r="K103" s="8">
        <f t="shared" si="22"/>
        <v>90</v>
      </c>
      <c r="L103" s="6" t="e">
        <f t="shared" si="16"/>
        <v>#NUM!</v>
      </c>
      <c r="M103" s="16" t="e">
        <f t="shared" si="17"/>
        <v>#NUM!</v>
      </c>
      <c r="N103" s="45"/>
      <c r="O103" s="45"/>
      <c r="P103" s="45"/>
    </row>
    <row r="104" spans="2:16" x14ac:dyDescent="0.2">
      <c r="B104" s="17">
        <f t="shared" si="18"/>
        <v>48030</v>
      </c>
      <c r="C104" s="32">
        <f t="shared" si="12"/>
        <v>0</v>
      </c>
      <c r="D104" s="6" t="e">
        <f t="shared" si="19"/>
        <v>#NUM!</v>
      </c>
      <c r="E104" s="16" t="e">
        <f t="shared" si="20"/>
        <v>#NUM!</v>
      </c>
      <c r="F104" s="6" t="e">
        <f t="shared" si="13"/>
        <v>#NUM!</v>
      </c>
      <c r="G104" s="16" t="e">
        <f t="shared" si="14"/>
        <v>#NUM!</v>
      </c>
      <c r="H104" s="18"/>
      <c r="I104" s="6">
        <f t="shared" si="15"/>
        <v>0</v>
      </c>
      <c r="J104" s="6" t="e">
        <f t="shared" si="21"/>
        <v>#NUM!</v>
      </c>
      <c r="K104" s="8">
        <f t="shared" si="22"/>
        <v>91</v>
      </c>
      <c r="L104" s="6" t="e">
        <f t="shared" si="16"/>
        <v>#NUM!</v>
      </c>
      <c r="M104" s="16" t="e">
        <f t="shared" si="17"/>
        <v>#NUM!</v>
      </c>
      <c r="N104" s="45"/>
      <c r="O104" s="45"/>
      <c r="P104" s="45"/>
    </row>
    <row r="105" spans="2:16" x14ac:dyDescent="0.2">
      <c r="B105" s="17">
        <f t="shared" si="18"/>
        <v>48061</v>
      </c>
      <c r="C105" s="32">
        <f t="shared" si="12"/>
        <v>0</v>
      </c>
      <c r="D105" s="6" t="e">
        <f t="shared" si="19"/>
        <v>#NUM!</v>
      </c>
      <c r="E105" s="16" t="e">
        <f t="shared" si="20"/>
        <v>#NUM!</v>
      </c>
      <c r="F105" s="6" t="e">
        <f t="shared" si="13"/>
        <v>#NUM!</v>
      </c>
      <c r="G105" s="16" t="e">
        <f t="shared" si="14"/>
        <v>#NUM!</v>
      </c>
      <c r="H105" s="18"/>
      <c r="I105" s="6">
        <f t="shared" si="15"/>
        <v>0</v>
      </c>
      <c r="J105" s="6" t="e">
        <f t="shared" si="21"/>
        <v>#NUM!</v>
      </c>
      <c r="K105" s="8">
        <f t="shared" si="22"/>
        <v>92</v>
      </c>
      <c r="L105" s="6" t="e">
        <f t="shared" si="16"/>
        <v>#NUM!</v>
      </c>
      <c r="M105" s="16" t="e">
        <f t="shared" si="17"/>
        <v>#NUM!</v>
      </c>
      <c r="N105" s="45"/>
      <c r="O105" s="45"/>
      <c r="P105" s="45"/>
    </row>
    <row r="106" spans="2:16" x14ac:dyDescent="0.2">
      <c r="B106" s="17">
        <f t="shared" si="18"/>
        <v>48092</v>
      </c>
      <c r="C106" s="32">
        <f t="shared" si="12"/>
        <v>0</v>
      </c>
      <c r="D106" s="6" t="e">
        <f t="shared" si="19"/>
        <v>#NUM!</v>
      </c>
      <c r="E106" s="16" t="e">
        <f t="shared" si="20"/>
        <v>#NUM!</v>
      </c>
      <c r="F106" s="6" t="e">
        <f t="shared" si="13"/>
        <v>#NUM!</v>
      </c>
      <c r="G106" s="16" t="e">
        <f t="shared" si="14"/>
        <v>#NUM!</v>
      </c>
      <c r="H106" s="18"/>
      <c r="I106" s="6">
        <f t="shared" si="15"/>
        <v>0</v>
      </c>
      <c r="J106" s="6" t="e">
        <f t="shared" si="21"/>
        <v>#NUM!</v>
      </c>
      <c r="K106" s="8">
        <f t="shared" si="22"/>
        <v>93</v>
      </c>
      <c r="L106" s="6" t="e">
        <f t="shared" si="16"/>
        <v>#NUM!</v>
      </c>
      <c r="M106" s="16" t="e">
        <f t="shared" si="17"/>
        <v>#NUM!</v>
      </c>
      <c r="N106" s="45"/>
      <c r="O106" s="45"/>
      <c r="P106" s="45"/>
    </row>
    <row r="107" spans="2:16" x14ac:dyDescent="0.2">
      <c r="B107" s="17">
        <f t="shared" si="18"/>
        <v>48122</v>
      </c>
      <c r="C107" s="32">
        <f t="shared" si="12"/>
        <v>0</v>
      </c>
      <c r="D107" s="6" t="e">
        <f t="shared" si="19"/>
        <v>#NUM!</v>
      </c>
      <c r="E107" s="16" t="e">
        <f t="shared" si="20"/>
        <v>#NUM!</v>
      </c>
      <c r="F107" s="6" t="e">
        <f t="shared" si="13"/>
        <v>#NUM!</v>
      </c>
      <c r="G107" s="16" t="e">
        <f t="shared" si="14"/>
        <v>#NUM!</v>
      </c>
      <c r="H107" s="18"/>
      <c r="I107" s="6">
        <f t="shared" si="15"/>
        <v>0</v>
      </c>
      <c r="J107" s="6" t="e">
        <f t="shared" si="21"/>
        <v>#NUM!</v>
      </c>
      <c r="K107" s="8">
        <f t="shared" si="22"/>
        <v>94</v>
      </c>
      <c r="L107" s="6" t="e">
        <f t="shared" si="16"/>
        <v>#NUM!</v>
      </c>
      <c r="M107" s="16" t="e">
        <f t="shared" si="17"/>
        <v>#NUM!</v>
      </c>
      <c r="N107" s="45"/>
      <c r="O107" s="45"/>
      <c r="P107" s="45"/>
    </row>
    <row r="108" spans="2:16" x14ac:dyDescent="0.2">
      <c r="B108" s="17">
        <f t="shared" si="18"/>
        <v>48153</v>
      </c>
      <c r="C108" s="32">
        <f t="shared" si="12"/>
        <v>0</v>
      </c>
      <c r="D108" s="6" t="e">
        <f t="shared" si="19"/>
        <v>#NUM!</v>
      </c>
      <c r="E108" s="16" t="e">
        <f t="shared" si="20"/>
        <v>#NUM!</v>
      </c>
      <c r="F108" s="6" t="e">
        <f t="shared" si="13"/>
        <v>#NUM!</v>
      </c>
      <c r="G108" s="16" t="e">
        <f t="shared" si="14"/>
        <v>#NUM!</v>
      </c>
      <c r="H108" s="18"/>
      <c r="I108" s="6">
        <f t="shared" si="15"/>
        <v>0</v>
      </c>
      <c r="J108" s="6" t="e">
        <f t="shared" si="21"/>
        <v>#NUM!</v>
      </c>
      <c r="K108" s="8">
        <f t="shared" si="22"/>
        <v>95</v>
      </c>
      <c r="L108" s="6" t="e">
        <f t="shared" si="16"/>
        <v>#NUM!</v>
      </c>
      <c r="M108" s="16" t="e">
        <f t="shared" si="17"/>
        <v>#NUM!</v>
      </c>
      <c r="N108" s="45"/>
      <c r="O108" s="45"/>
      <c r="P108" s="45"/>
    </row>
    <row r="109" spans="2:16" x14ac:dyDescent="0.2">
      <c r="B109" s="17">
        <f t="shared" si="18"/>
        <v>48183</v>
      </c>
      <c r="C109" s="32">
        <f t="shared" si="12"/>
        <v>0</v>
      </c>
      <c r="D109" s="6" t="e">
        <f t="shared" si="19"/>
        <v>#NUM!</v>
      </c>
      <c r="E109" s="16" t="e">
        <f t="shared" si="20"/>
        <v>#NUM!</v>
      </c>
      <c r="F109" s="6" t="e">
        <f t="shared" si="13"/>
        <v>#NUM!</v>
      </c>
      <c r="G109" s="16" t="e">
        <f t="shared" si="14"/>
        <v>#NUM!</v>
      </c>
      <c r="H109" s="18"/>
      <c r="I109" s="6">
        <f t="shared" si="15"/>
        <v>0</v>
      </c>
      <c r="J109" s="6" t="e">
        <f t="shared" si="21"/>
        <v>#NUM!</v>
      </c>
      <c r="K109" s="8">
        <f t="shared" si="22"/>
        <v>96</v>
      </c>
      <c r="L109" s="6" t="e">
        <f t="shared" si="16"/>
        <v>#NUM!</v>
      </c>
      <c r="M109" s="16" t="e">
        <f t="shared" si="17"/>
        <v>#NUM!</v>
      </c>
      <c r="N109" s="45"/>
      <c r="O109" s="45"/>
      <c r="P109" s="45"/>
    </row>
    <row r="110" spans="2:16" x14ac:dyDescent="0.2">
      <c r="B110" s="17">
        <f t="shared" si="18"/>
        <v>48214</v>
      </c>
      <c r="C110" s="32">
        <f t="shared" si="12"/>
        <v>0</v>
      </c>
      <c r="D110" s="6" t="e">
        <f t="shared" si="19"/>
        <v>#NUM!</v>
      </c>
      <c r="E110" s="16" t="e">
        <f t="shared" si="20"/>
        <v>#NUM!</v>
      </c>
      <c r="F110" s="6" t="e">
        <f t="shared" si="13"/>
        <v>#NUM!</v>
      </c>
      <c r="G110" s="16" t="e">
        <f t="shared" si="14"/>
        <v>#NUM!</v>
      </c>
      <c r="H110" s="18"/>
      <c r="I110" s="6">
        <f t="shared" si="15"/>
        <v>0</v>
      </c>
      <c r="J110" s="6" t="e">
        <f t="shared" si="21"/>
        <v>#NUM!</v>
      </c>
      <c r="K110" s="8">
        <f t="shared" si="22"/>
        <v>97</v>
      </c>
      <c r="L110" s="6" t="e">
        <f t="shared" si="16"/>
        <v>#NUM!</v>
      </c>
      <c r="M110" s="16" t="e">
        <f t="shared" si="17"/>
        <v>#NUM!</v>
      </c>
      <c r="N110" s="45"/>
      <c r="O110" s="45"/>
      <c r="P110" s="45"/>
    </row>
    <row r="111" spans="2:16" x14ac:dyDescent="0.2">
      <c r="B111" s="17">
        <f t="shared" si="18"/>
        <v>48245</v>
      </c>
      <c r="C111" s="32">
        <f t="shared" si="12"/>
        <v>0</v>
      </c>
      <c r="D111" s="6" t="e">
        <f t="shared" si="19"/>
        <v>#NUM!</v>
      </c>
      <c r="E111" s="16" t="e">
        <f t="shared" si="20"/>
        <v>#NUM!</v>
      </c>
      <c r="F111" s="6" t="e">
        <f t="shared" si="13"/>
        <v>#NUM!</v>
      </c>
      <c r="G111" s="16" t="e">
        <f t="shared" si="14"/>
        <v>#NUM!</v>
      </c>
      <c r="H111" s="18"/>
      <c r="I111" s="6">
        <f t="shared" si="15"/>
        <v>0</v>
      </c>
      <c r="J111" s="6" t="e">
        <f t="shared" si="21"/>
        <v>#NUM!</v>
      </c>
      <c r="K111" s="8">
        <f t="shared" si="22"/>
        <v>98</v>
      </c>
      <c r="L111" s="6" t="e">
        <f t="shared" si="16"/>
        <v>#NUM!</v>
      </c>
      <c r="M111" s="16" t="e">
        <f t="shared" si="17"/>
        <v>#NUM!</v>
      </c>
      <c r="N111" s="45"/>
      <c r="O111" s="45"/>
      <c r="P111" s="45"/>
    </row>
    <row r="112" spans="2:16" x14ac:dyDescent="0.2">
      <c r="B112" s="17">
        <f t="shared" si="18"/>
        <v>48274</v>
      </c>
      <c r="C112" s="32">
        <f t="shared" si="12"/>
        <v>0</v>
      </c>
      <c r="D112" s="6" t="e">
        <f t="shared" si="19"/>
        <v>#NUM!</v>
      </c>
      <c r="E112" s="16" t="e">
        <f t="shared" si="20"/>
        <v>#NUM!</v>
      </c>
      <c r="F112" s="6" t="e">
        <f t="shared" si="13"/>
        <v>#NUM!</v>
      </c>
      <c r="G112" s="16" t="e">
        <f t="shared" si="14"/>
        <v>#NUM!</v>
      </c>
      <c r="H112" s="18"/>
      <c r="I112" s="6">
        <f t="shared" si="15"/>
        <v>0</v>
      </c>
      <c r="J112" s="6" t="e">
        <f t="shared" si="21"/>
        <v>#NUM!</v>
      </c>
      <c r="K112" s="8">
        <f t="shared" si="22"/>
        <v>99</v>
      </c>
      <c r="L112" s="6" t="e">
        <f t="shared" si="16"/>
        <v>#NUM!</v>
      </c>
      <c r="M112" s="16" t="e">
        <f t="shared" si="17"/>
        <v>#NUM!</v>
      </c>
      <c r="N112" s="45"/>
      <c r="O112" s="45"/>
      <c r="P112" s="45"/>
    </row>
    <row r="113" spans="2:16" x14ac:dyDescent="0.2">
      <c r="B113" s="17">
        <f t="shared" si="18"/>
        <v>48305</v>
      </c>
      <c r="C113" s="32">
        <f t="shared" si="12"/>
        <v>0</v>
      </c>
      <c r="D113" s="6" t="e">
        <f t="shared" si="19"/>
        <v>#NUM!</v>
      </c>
      <c r="E113" s="16" t="e">
        <f t="shared" si="20"/>
        <v>#NUM!</v>
      </c>
      <c r="F113" s="6" t="e">
        <f t="shared" si="13"/>
        <v>#NUM!</v>
      </c>
      <c r="G113" s="16" t="e">
        <f t="shared" si="14"/>
        <v>#NUM!</v>
      </c>
      <c r="H113" s="18"/>
      <c r="I113" s="6">
        <f t="shared" si="15"/>
        <v>0</v>
      </c>
      <c r="J113" s="6" t="e">
        <f t="shared" si="21"/>
        <v>#NUM!</v>
      </c>
      <c r="K113" s="8">
        <f t="shared" si="22"/>
        <v>100</v>
      </c>
      <c r="L113" s="6" t="e">
        <f t="shared" si="16"/>
        <v>#NUM!</v>
      </c>
      <c r="M113" s="16" t="e">
        <f t="shared" si="17"/>
        <v>#NUM!</v>
      </c>
      <c r="N113" s="45"/>
      <c r="O113" s="45"/>
      <c r="P113" s="45"/>
    </row>
    <row r="114" spans="2:16" x14ac:dyDescent="0.2">
      <c r="B114" s="17">
        <f t="shared" si="18"/>
        <v>48335</v>
      </c>
      <c r="C114" s="32">
        <f t="shared" si="12"/>
        <v>0</v>
      </c>
      <c r="D114" s="6" t="e">
        <f t="shared" si="19"/>
        <v>#NUM!</v>
      </c>
      <c r="E114" s="16" t="e">
        <f t="shared" si="20"/>
        <v>#NUM!</v>
      </c>
      <c r="F114" s="6" t="e">
        <f t="shared" si="13"/>
        <v>#NUM!</v>
      </c>
      <c r="G114" s="16" t="e">
        <f t="shared" si="14"/>
        <v>#NUM!</v>
      </c>
      <c r="H114" s="18"/>
      <c r="I114" s="6">
        <f t="shared" si="15"/>
        <v>0</v>
      </c>
      <c r="J114" s="6" t="e">
        <f t="shared" si="21"/>
        <v>#NUM!</v>
      </c>
      <c r="K114" s="8">
        <f t="shared" si="22"/>
        <v>101</v>
      </c>
      <c r="L114" s="6" t="e">
        <f t="shared" si="16"/>
        <v>#NUM!</v>
      </c>
      <c r="M114" s="16" t="e">
        <f t="shared" si="17"/>
        <v>#NUM!</v>
      </c>
      <c r="N114" s="45"/>
      <c r="O114" s="45"/>
      <c r="P114" s="45"/>
    </row>
    <row r="115" spans="2:16" x14ac:dyDescent="0.2">
      <c r="B115" s="17">
        <f t="shared" si="18"/>
        <v>48366</v>
      </c>
      <c r="C115" s="32">
        <f t="shared" si="12"/>
        <v>0</v>
      </c>
      <c r="D115" s="6" t="e">
        <f t="shared" si="19"/>
        <v>#NUM!</v>
      </c>
      <c r="E115" s="16" t="e">
        <f t="shared" si="20"/>
        <v>#NUM!</v>
      </c>
      <c r="F115" s="6" t="e">
        <f t="shared" si="13"/>
        <v>#NUM!</v>
      </c>
      <c r="G115" s="16" t="e">
        <f t="shared" si="14"/>
        <v>#NUM!</v>
      </c>
      <c r="H115" s="18"/>
      <c r="I115" s="6">
        <f t="shared" si="15"/>
        <v>0</v>
      </c>
      <c r="J115" s="6" t="e">
        <f t="shared" si="21"/>
        <v>#NUM!</v>
      </c>
      <c r="K115" s="8">
        <f t="shared" si="22"/>
        <v>102</v>
      </c>
      <c r="L115" s="6" t="e">
        <f t="shared" si="16"/>
        <v>#NUM!</v>
      </c>
      <c r="M115" s="16" t="e">
        <f t="shared" si="17"/>
        <v>#NUM!</v>
      </c>
      <c r="N115" s="45"/>
      <c r="O115" s="45"/>
      <c r="P115" s="45"/>
    </row>
    <row r="116" spans="2:16" x14ac:dyDescent="0.2">
      <c r="B116" s="17">
        <f t="shared" si="18"/>
        <v>48396</v>
      </c>
      <c r="C116" s="32">
        <f t="shared" si="12"/>
        <v>0</v>
      </c>
      <c r="D116" s="6" t="e">
        <f t="shared" si="19"/>
        <v>#NUM!</v>
      </c>
      <c r="E116" s="16" t="e">
        <f t="shared" si="20"/>
        <v>#NUM!</v>
      </c>
      <c r="F116" s="6" t="e">
        <f t="shared" si="13"/>
        <v>#NUM!</v>
      </c>
      <c r="G116" s="16" t="e">
        <f t="shared" si="14"/>
        <v>#NUM!</v>
      </c>
      <c r="H116" s="18"/>
      <c r="I116" s="6">
        <f t="shared" si="15"/>
        <v>0</v>
      </c>
      <c r="J116" s="6" t="e">
        <f t="shared" si="21"/>
        <v>#NUM!</v>
      </c>
      <c r="K116" s="8">
        <f t="shared" si="22"/>
        <v>103</v>
      </c>
      <c r="L116" s="6" t="e">
        <f t="shared" si="16"/>
        <v>#NUM!</v>
      </c>
      <c r="M116" s="16" t="e">
        <f t="shared" si="17"/>
        <v>#NUM!</v>
      </c>
      <c r="N116" s="45"/>
      <c r="O116" s="45"/>
      <c r="P116" s="45"/>
    </row>
    <row r="117" spans="2:16" x14ac:dyDescent="0.2">
      <c r="B117" s="17">
        <f t="shared" si="18"/>
        <v>48427</v>
      </c>
      <c r="C117" s="32">
        <f t="shared" si="12"/>
        <v>0</v>
      </c>
      <c r="D117" s="6" t="e">
        <f t="shared" si="19"/>
        <v>#NUM!</v>
      </c>
      <c r="E117" s="16" t="e">
        <f t="shared" si="20"/>
        <v>#NUM!</v>
      </c>
      <c r="F117" s="6" t="e">
        <f t="shared" si="13"/>
        <v>#NUM!</v>
      </c>
      <c r="G117" s="16" t="e">
        <f t="shared" si="14"/>
        <v>#NUM!</v>
      </c>
      <c r="H117" s="18"/>
      <c r="I117" s="6">
        <f t="shared" si="15"/>
        <v>0</v>
      </c>
      <c r="J117" s="6" t="e">
        <f t="shared" si="21"/>
        <v>#NUM!</v>
      </c>
      <c r="K117" s="8">
        <f t="shared" si="22"/>
        <v>104</v>
      </c>
      <c r="L117" s="6" t="e">
        <f t="shared" si="16"/>
        <v>#NUM!</v>
      </c>
      <c r="M117" s="16" t="e">
        <f t="shared" si="17"/>
        <v>#NUM!</v>
      </c>
      <c r="N117" s="45"/>
      <c r="O117" s="45"/>
      <c r="P117" s="45"/>
    </row>
    <row r="118" spans="2:16" x14ac:dyDescent="0.2">
      <c r="B118" s="17">
        <f t="shared" si="18"/>
        <v>48458</v>
      </c>
      <c r="C118" s="32">
        <f t="shared" si="12"/>
        <v>0</v>
      </c>
      <c r="D118" s="6" t="e">
        <f t="shared" si="19"/>
        <v>#NUM!</v>
      </c>
      <c r="E118" s="16" t="e">
        <f t="shared" si="20"/>
        <v>#NUM!</v>
      </c>
      <c r="F118" s="6" t="e">
        <f t="shared" si="13"/>
        <v>#NUM!</v>
      </c>
      <c r="G118" s="16" t="e">
        <f t="shared" si="14"/>
        <v>#NUM!</v>
      </c>
      <c r="H118" s="18"/>
      <c r="I118" s="6">
        <f t="shared" si="15"/>
        <v>0</v>
      </c>
      <c r="J118" s="6" t="e">
        <f t="shared" si="21"/>
        <v>#NUM!</v>
      </c>
      <c r="K118" s="8">
        <f t="shared" si="22"/>
        <v>105</v>
      </c>
      <c r="L118" s="6" t="e">
        <f t="shared" si="16"/>
        <v>#NUM!</v>
      </c>
      <c r="M118" s="16" t="e">
        <f t="shared" si="17"/>
        <v>#NUM!</v>
      </c>
      <c r="N118" s="45"/>
      <c r="O118" s="45"/>
      <c r="P118" s="45"/>
    </row>
    <row r="119" spans="2:16" x14ac:dyDescent="0.2">
      <c r="B119" s="17">
        <f t="shared" si="18"/>
        <v>48488</v>
      </c>
      <c r="C119" s="32">
        <f t="shared" si="12"/>
        <v>0</v>
      </c>
      <c r="D119" s="6" t="e">
        <f t="shared" si="19"/>
        <v>#NUM!</v>
      </c>
      <c r="E119" s="16" t="e">
        <f t="shared" si="20"/>
        <v>#NUM!</v>
      </c>
      <c r="F119" s="6" t="e">
        <f t="shared" si="13"/>
        <v>#NUM!</v>
      </c>
      <c r="G119" s="16" t="e">
        <f t="shared" si="14"/>
        <v>#NUM!</v>
      </c>
      <c r="H119" s="18"/>
      <c r="I119" s="6">
        <f t="shared" si="15"/>
        <v>0</v>
      </c>
      <c r="J119" s="6" t="e">
        <f t="shared" si="21"/>
        <v>#NUM!</v>
      </c>
      <c r="K119" s="8">
        <f t="shared" si="22"/>
        <v>106</v>
      </c>
      <c r="L119" s="6" t="e">
        <f t="shared" si="16"/>
        <v>#NUM!</v>
      </c>
      <c r="M119" s="16" t="e">
        <f t="shared" si="17"/>
        <v>#NUM!</v>
      </c>
      <c r="N119" s="45"/>
      <c r="O119" s="45"/>
      <c r="P119" s="45"/>
    </row>
    <row r="120" spans="2:16" x14ac:dyDescent="0.2">
      <c r="B120" s="17">
        <f t="shared" si="18"/>
        <v>48519</v>
      </c>
      <c r="C120" s="32">
        <f t="shared" si="12"/>
        <v>0</v>
      </c>
      <c r="D120" s="6" t="e">
        <f t="shared" si="19"/>
        <v>#NUM!</v>
      </c>
      <c r="E120" s="16" t="e">
        <f t="shared" si="20"/>
        <v>#NUM!</v>
      </c>
      <c r="F120" s="6" t="e">
        <f t="shared" si="13"/>
        <v>#NUM!</v>
      </c>
      <c r="G120" s="16" t="e">
        <f t="shared" si="14"/>
        <v>#NUM!</v>
      </c>
      <c r="H120" s="18"/>
      <c r="I120" s="6">
        <f t="shared" si="15"/>
        <v>0</v>
      </c>
      <c r="J120" s="6" t="e">
        <f t="shared" si="21"/>
        <v>#NUM!</v>
      </c>
      <c r="K120" s="8">
        <f t="shared" si="22"/>
        <v>107</v>
      </c>
      <c r="L120" s="6" t="e">
        <f t="shared" si="16"/>
        <v>#NUM!</v>
      </c>
      <c r="M120" s="16" t="e">
        <f t="shared" si="17"/>
        <v>#NUM!</v>
      </c>
      <c r="N120" s="45"/>
      <c r="O120" s="45"/>
      <c r="P120" s="45"/>
    </row>
    <row r="121" spans="2:16" x14ac:dyDescent="0.2">
      <c r="B121" s="17">
        <f t="shared" si="18"/>
        <v>48549</v>
      </c>
      <c r="C121" s="32">
        <f t="shared" si="12"/>
        <v>0</v>
      </c>
      <c r="D121" s="6" t="e">
        <f t="shared" si="19"/>
        <v>#NUM!</v>
      </c>
      <c r="E121" s="16" t="e">
        <f t="shared" si="20"/>
        <v>#NUM!</v>
      </c>
      <c r="F121" s="6" t="e">
        <f t="shared" si="13"/>
        <v>#NUM!</v>
      </c>
      <c r="G121" s="16" t="e">
        <f t="shared" si="14"/>
        <v>#NUM!</v>
      </c>
      <c r="H121" s="18"/>
      <c r="I121" s="6">
        <f t="shared" si="15"/>
        <v>0</v>
      </c>
      <c r="J121" s="6" t="e">
        <f t="shared" si="21"/>
        <v>#NUM!</v>
      </c>
      <c r="K121" s="8">
        <f t="shared" si="22"/>
        <v>108</v>
      </c>
      <c r="L121" s="6" t="e">
        <f t="shared" si="16"/>
        <v>#NUM!</v>
      </c>
      <c r="M121" s="16" t="e">
        <f t="shared" si="17"/>
        <v>#NUM!</v>
      </c>
      <c r="N121" s="45"/>
      <c r="O121" s="45"/>
      <c r="P121" s="45"/>
    </row>
    <row r="122" spans="2:16" x14ac:dyDescent="0.2">
      <c r="B122" s="17">
        <f t="shared" si="18"/>
        <v>48580</v>
      </c>
      <c r="C122" s="32">
        <f t="shared" si="12"/>
        <v>0</v>
      </c>
      <c r="D122" s="6" t="e">
        <f t="shared" si="19"/>
        <v>#NUM!</v>
      </c>
      <c r="E122" s="16" t="e">
        <f t="shared" si="20"/>
        <v>#NUM!</v>
      </c>
      <c r="F122" s="6" t="e">
        <f t="shared" si="13"/>
        <v>#NUM!</v>
      </c>
      <c r="G122" s="16" t="e">
        <f t="shared" si="14"/>
        <v>#NUM!</v>
      </c>
      <c r="H122" s="18"/>
      <c r="I122" s="6">
        <f t="shared" si="15"/>
        <v>0</v>
      </c>
      <c r="J122" s="6" t="e">
        <f t="shared" si="21"/>
        <v>#NUM!</v>
      </c>
      <c r="K122" s="8">
        <f t="shared" si="22"/>
        <v>109</v>
      </c>
      <c r="L122" s="6" t="e">
        <f t="shared" si="16"/>
        <v>#NUM!</v>
      </c>
      <c r="M122" s="16" t="e">
        <f t="shared" si="17"/>
        <v>#NUM!</v>
      </c>
      <c r="N122" s="45"/>
      <c r="O122" s="45"/>
      <c r="P122" s="45"/>
    </row>
    <row r="123" spans="2:16" x14ac:dyDescent="0.2">
      <c r="B123" s="17">
        <f t="shared" si="18"/>
        <v>48611</v>
      </c>
      <c r="C123" s="32">
        <f t="shared" si="12"/>
        <v>0</v>
      </c>
      <c r="D123" s="6" t="e">
        <f t="shared" si="19"/>
        <v>#NUM!</v>
      </c>
      <c r="E123" s="16" t="e">
        <f t="shared" si="20"/>
        <v>#NUM!</v>
      </c>
      <c r="F123" s="6" t="e">
        <f t="shared" si="13"/>
        <v>#NUM!</v>
      </c>
      <c r="G123" s="16" t="e">
        <f t="shared" si="14"/>
        <v>#NUM!</v>
      </c>
      <c r="H123" s="18"/>
      <c r="I123" s="6">
        <f t="shared" si="15"/>
        <v>0</v>
      </c>
      <c r="J123" s="6" t="e">
        <f t="shared" si="21"/>
        <v>#NUM!</v>
      </c>
      <c r="K123" s="8">
        <f t="shared" si="22"/>
        <v>110</v>
      </c>
      <c r="L123" s="6" t="e">
        <f t="shared" si="16"/>
        <v>#NUM!</v>
      </c>
      <c r="M123" s="16" t="e">
        <f t="shared" si="17"/>
        <v>#NUM!</v>
      </c>
      <c r="N123" s="45"/>
      <c r="O123" s="45"/>
      <c r="P123" s="45"/>
    </row>
    <row r="124" spans="2:16" x14ac:dyDescent="0.2">
      <c r="B124" s="17">
        <f t="shared" si="18"/>
        <v>48639</v>
      </c>
      <c r="C124" s="32">
        <f t="shared" si="12"/>
        <v>0</v>
      </c>
      <c r="D124" s="6" t="e">
        <f t="shared" si="19"/>
        <v>#NUM!</v>
      </c>
      <c r="E124" s="16" t="e">
        <f t="shared" si="20"/>
        <v>#NUM!</v>
      </c>
      <c r="F124" s="6" t="e">
        <f t="shared" si="13"/>
        <v>#NUM!</v>
      </c>
      <c r="G124" s="16" t="e">
        <f t="shared" si="14"/>
        <v>#NUM!</v>
      </c>
      <c r="H124" s="18"/>
      <c r="I124" s="6">
        <f t="shared" si="15"/>
        <v>0</v>
      </c>
      <c r="J124" s="6" t="e">
        <f t="shared" si="21"/>
        <v>#NUM!</v>
      </c>
      <c r="K124" s="8">
        <f t="shared" si="22"/>
        <v>111</v>
      </c>
      <c r="L124" s="6" t="e">
        <f t="shared" si="16"/>
        <v>#NUM!</v>
      </c>
      <c r="M124" s="16" t="e">
        <f t="shared" si="17"/>
        <v>#NUM!</v>
      </c>
      <c r="N124" s="45"/>
      <c r="O124" s="45"/>
      <c r="P124" s="45"/>
    </row>
    <row r="125" spans="2:16" x14ac:dyDescent="0.2">
      <c r="B125" s="17">
        <f t="shared" si="18"/>
        <v>48670</v>
      </c>
      <c r="C125" s="32">
        <f t="shared" si="12"/>
        <v>0</v>
      </c>
      <c r="D125" s="6" t="e">
        <f t="shared" si="19"/>
        <v>#NUM!</v>
      </c>
      <c r="E125" s="16" t="e">
        <f t="shared" si="20"/>
        <v>#NUM!</v>
      </c>
      <c r="F125" s="6" t="e">
        <f t="shared" si="13"/>
        <v>#NUM!</v>
      </c>
      <c r="G125" s="16" t="e">
        <f t="shared" si="14"/>
        <v>#NUM!</v>
      </c>
      <c r="H125" s="18"/>
      <c r="I125" s="6">
        <f t="shared" si="15"/>
        <v>0</v>
      </c>
      <c r="J125" s="6" t="e">
        <f t="shared" si="21"/>
        <v>#NUM!</v>
      </c>
      <c r="K125" s="8">
        <f t="shared" si="22"/>
        <v>112</v>
      </c>
      <c r="L125" s="6" t="e">
        <f t="shared" si="16"/>
        <v>#NUM!</v>
      </c>
      <c r="M125" s="16" t="e">
        <f t="shared" si="17"/>
        <v>#NUM!</v>
      </c>
      <c r="N125" s="45"/>
      <c r="O125" s="45"/>
      <c r="P125" s="45"/>
    </row>
    <row r="126" spans="2:16" x14ac:dyDescent="0.2">
      <c r="B126" s="17">
        <f t="shared" si="18"/>
        <v>48700</v>
      </c>
      <c r="C126" s="32">
        <f t="shared" si="12"/>
        <v>0</v>
      </c>
      <c r="D126" s="6" t="e">
        <f t="shared" si="19"/>
        <v>#NUM!</v>
      </c>
      <c r="E126" s="16" t="e">
        <f t="shared" si="20"/>
        <v>#NUM!</v>
      </c>
      <c r="F126" s="6" t="e">
        <f t="shared" si="13"/>
        <v>#NUM!</v>
      </c>
      <c r="G126" s="16" t="e">
        <f t="shared" si="14"/>
        <v>#NUM!</v>
      </c>
      <c r="H126" s="18"/>
      <c r="I126" s="6">
        <f t="shared" si="15"/>
        <v>0</v>
      </c>
      <c r="J126" s="6" t="e">
        <f t="shared" si="21"/>
        <v>#NUM!</v>
      </c>
      <c r="K126" s="8">
        <f t="shared" si="22"/>
        <v>113</v>
      </c>
      <c r="L126" s="6" t="e">
        <f t="shared" si="16"/>
        <v>#NUM!</v>
      </c>
      <c r="M126" s="16" t="e">
        <f t="shared" si="17"/>
        <v>#NUM!</v>
      </c>
      <c r="N126" s="45"/>
      <c r="O126" s="45"/>
      <c r="P126" s="45"/>
    </row>
    <row r="127" spans="2:16" x14ac:dyDescent="0.2">
      <c r="B127" s="17">
        <f t="shared" si="18"/>
        <v>48731</v>
      </c>
      <c r="C127" s="32">
        <f t="shared" si="12"/>
        <v>0</v>
      </c>
      <c r="D127" s="6" t="e">
        <f t="shared" si="19"/>
        <v>#NUM!</v>
      </c>
      <c r="E127" s="16" t="e">
        <f t="shared" si="20"/>
        <v>#NUM!</v>
      </c>
      <c r="F127" s="6" t="e">
        <f t="shared" si="13"/>
        <v>#NUM!</v>
      </c>
      <c r="G127" s="16" t="e">
        <f t="shared" si="14"/>
        <v>#NUM!</v>
      </c>
      <c r="H127" s="18"/>
      <c r="I127" s="6">
        <f t="shared" si="15"/>
        <v>0</v>
      </c>
      <c r="J127" s="6" t="e">
        <f t="shared" si="21"/>
        <v>#NUM!</v>
      </c>
      <c r="K127" s="8">
        <f t="shared" si="22"/>
        <v>114</v>
      </c>
      <c r="L127" s="6" t="e">
        <f t="shared" si="16"/>
        <v>#NUM!</v>
      </c>
      <c r="M127" s="16" t="e">
        <f t="shared" si="17"/>
        <v>#NUM!</v>
      </c>
      <c r="N127" s="45"/>
      <c r="O127" s="45"/>
      <c r="P127" s="45"/>
    </row>
    <row r="128" spans="2:16" x14ac:dyDescent="0.2">
      <c r="B128" s="17">
        <f t="shared" si="18"/>
        <v>48761</v>
      </c>
      <c r="C128" s="32">
        <f t="shared" si="12"/>
        <v>0</v>
      </c>
      <c r="D128" s="6" t="e">
        <f t="shared" si="19"/>
        <v>#NUM!</v>
      </c>
      <c r="E128" s="16" t="e">
        <f t="shared" si="20"/>
        <v>#NUM!</v>
      </c>
      <c r="F128" s="6" t="e">
        <f t="shared" si="13"/>
        <v>#NUM!</v>
      </c>
      <c r="G128" s="16" t="e">
        <f t="shared" si="14"/>
        <v>#NUM!</v>
      </c>
      <c r="H128" s="18"/>
      <c r="I128" s="6">
        <f t="shared" si="15"/>
        <v>0</v>
      </c>
      <c r="J128" s="6" t="e">
        <f t="shared" si="21"/>
        <v>#NUM!</v>
      </c>
      <c r="K128" s="8">
        <f t="shared" si="22"/>
        <v>115</v>
      </c>
      <c r="L128" s="6" t="e">
        <f t="shared" si="16"/>
        <v>#NUM!</v>
      </c>
      <c r="M128" s="16" t="e">
        <f t="shared" si="17"/>
        <v>#NUM!</v>
      </c>
      <c r="N128" s="45"/>
      <c r="O128" s="45"/>
      <c r="P128" s="45"/>
    </row>
    <row r="129" spans="2:16" x14ac:dyDescent="0.2">
      <c r="B129" s="17">
        <f t="shared" si="18"/>
        <v>48792</v>
      </c>
      <c r="C129" s="32">
        <f t="shared" si="12"/>
        <v>0</v>
      </c>
      <c r="D129" s="6" t="e">
        <f t="shared" si="19"/>
        <v>#NUM!</v>
      </c>
      <c r="E129" s="16" t="e">
        <f t="shared" si="20"/>
        <v>#NUM!</v>
      </c>
      <c r="F129" s="6" t="e">
        <f t="shared" si="13"/>
        <v>#NUM!</v>
      </c>
      <c r="G129" s="16" t="e">
        <f t="shared" si="14"/>
        <v>#NUM!</v>
      </c>
      <c r="H129" s="18"/>
      <c r="I129" s="6">
        <f t="shared" si="15"/>
        <v>0</v>
      </c>
      <c r="J129" s="6" t="e">
        <f t="shared" si="21"/>
        <v>#NUM!</v>
      </c>
      <c r="K129" s="8">
        <f t="shared" si="22"/>
        <v>116</v>
      </c>
      <c r="L129" s="6" t="e">
        <f t="shared" si="16"/>
        <v>#NUM!</v>
      </c>
      <c r="M129" s="16" t="e">
        <f t="shared" si="17"/>
        <v>#NUM!</v>
      </c>
      <c r="N129" s="45"/>
      <c r="O129" s="45"/>
      <c r="P129" s="45"/>
    </row>
    <row r="130" spans="2:16" x14ac:dyDescent="0.2">
      <c r="B130" s="17">
        <f t="shared" si="18"/>
        <v>48823</v>
      </c>
      <c r="C130" s="32">
        <f t="shared" si="12"/>
        <v>0</v>
      </c>
      <c r="D130" s="6" t="e">
        <f t="shared" si="19"/>
        <v>#NUM!</v>
      </c>
      <c r="E130" s="16" t="e">
        <f t="shared" si="20"/>
        <v>#NUM!</v>
      </c>
      <c r="F130" s="6" t="e">
        <f t="shared" si="13"/>
        <v>#NUM!</v>
      </c>
      <c r="G130" s="16" t="e">
        <f t="shared" si="14"/>
        <v>#NUM!</v>
      </c>
      <c r="H130" s="18"/>
      <c r="I130" s="6">
        <f t="shared" si="15"/>
        <v>0</v>
      </c>
      <c r="J130" s="6" t="e">
        <f t="shared" si="21"/>
        <v>#NUM!</v>
      </c>
      <c r="K130" s="8">
        <f t="shared" si="22"/>
        <v>117</v>
      </c>
      <c r="L130" s="6" t="e">
        <f t="shared" si="16"/>
        <v>#NUM!</v>
      </c>
      <c r="M130" s="16" t="e">
        <f t="shared" si="17"/>
        <v>#NUM!</v>
      </c>
      <c r="N130" s="45"/>
      <c r="O130" s="45"/>
      <c r="P130" s="45"/>
    </row>
    <row r="131" spans="2:16" x14ac:dyDescent="0.2">
      <c r="B131" s="17">
        <f t="shared" si="18"/>
        <v>48853</v>
      </c>
      <c r="C131" s="32">
        <f t="shared" si="12"/>
        <v>0</v>
      </c>
      <c r="D131" s="6" t="e">
        <f t="shared" si="19"/>
        <v>#NUM!</v>
      </c>
      <c r="E131" s="16" t="e">
        <f t="shared" si="20"/>
        <v>#NUM!</v>
      </c>
      <c r="F131" s="6" t="e">
        <f t="shared" si="13"/>
        <v>#NUM!</v>
      </c>
      <c r="G131" s="16" t="e">
        <f t="shared" si="14"/>
        <v>#NUM!</v>
      </c>
      <c r="H131" s="18"/>
      <c r="I131" s="6">
        <f t="shared" si="15"/>
        <v>0</v>
      </c>
      <c r="J131" s="6" t="e">
        <f t="shared" si="21"/>
        <v>#NUM!</v>
      </c>
      <c r="K131" s="8">
        <f t="shared" si="22"/>
        <v>118</v>
      </c>
      <c r="L131" s="6" t="e">
        <f t="shared" si="16"/>
        <v>#NUM!</v>
      </c>
      <c r="M131" s="16" t="e">
        <f t="shared" si="17"/>
        <v>#NUM!</v>
      </c>
      <c r="N131" s="45"/>
      <c r="O131" s="45"/>
      <c r="P131" s="45"/>
    </row>
    <row r="132" spans="2:16" x14ac:dyDescent="0.2">
      <c r="B132" s="17">
        <f t="shared" si="18"/>
        <v>48884</v>
      </c>
      <c r="C132" s="32">
        <f t="shared" si="12"/>
        <v>0</v>
      </c>
      <c r="D132" s="6" t="e">
        <f t="shared" si="19"/>
        <v>#NUM!</v>
      </c>
      <c r="E132" s="16" t="e">
        <f t="shared" si="20"/>
        <v>#NUM!</v>
      </c>
      <c r="F132" s="6" t="e">
        <f t="shared" si="13"/>
        <v>#NUM!</v>
      </c>
      <c r="G132" s="16" t="e">
        <f t="shared" si="14"/>
        <v>#NUM!</v>
      </c>
      <c r="H132" s="18"/>
      <c r="I132" s="6">
        <f t="shared" si="15"/>
        <v>0</v>
      </c>
      <c r="J132" s="6" t="e">
        <f t="shared" si="21"/>
        <v>#NUM!</v>
      </c>
      <c r="K132" s="8">
        <f t="shared" si="22"/>
        <v>119</v>
      </c>
      <c r="L132" s="6" t="e">
        <f t="shared" si="16"/>
        <v>#NUM!</v>
      </c>
      <c r="M132" s="16" t="e">
        <f t="shared" si="17"/>
        <v>#NUM!</v>
      </c>
      <c r="N132" s="45"/>
      <c r="O132" s="45"/>
      <c r="P132" s="45"/>
    </row>
    <row r="133" spans="2:16" x14ac:dyDescent="0.2">
      <c r="B133" s="17">
        <f t="shared" si="18"/>
        <v>48914</v>
      </c>
      <c r="C133" s="32">
        <f t="shared" si="12"/>
        <v>0</v>
      </c>
      <c r="D133" s="6" t="e">
        <f t="shared" si="19"/>
        <v>#NUM!</v>
      </c>
      <c r="E133" s="16" t="e">
        <f t="shared" si="20"/>
        <v>#NUM!</v>
      </c>
      <c r="F133" s="6" t="e">
        <f t="shared" si="13"/>
        <v>#NUM!</v>
      </c>
      <c r="G133" s="16" t="e">
        <f t="shared" si="14"/>
        <v>#NUM!</v>
      </c>
      <c r="H133" s="18"/>
      <c r="I133" s="6">
        <f t="shared" si="15"/>
        <v>0</v>
      </c>
      <c r="J133" s="6" t="e">
        <f t="shared" si="21"/>
        <v>#NUM!</v>
      </c>
      <c r="K133" s="8">
        <f t="shared" si="22"/>
        <v>120</v>
      </c>
      <c r="L133" s="6" t="e">
        <f t="shared" si="16"/>
        <v>#NUM!</v>
      </c>
      <c r="M133" s="16" t="e">
        <f t="shared" si="17"/>
        <v>#NUM!</v>
      </c>
      <c r="N133" s="45"/>
      <c r="O133" s="45"/>
      <c r="P133" s="45"/>
    </row>
    <row r="134" spans="2:16" x14ac:dyDescent="0.2">
      <c r="B134" s="17">
        <f t="shared" si="18"/>
        <v>48945</v>
      </c>
      <c r="C134" s="32">
        <f t="shared" si="12"/>
        <v>0</v>
      </c>
      <c r="D134" s="6" t="e">
        <f t="shared" si="19"/>
        <v>#NUM!</v>
      </c>
      <c r="E134" s="16" t="e">
        <f t="shared" si="20"/>
        <v>#NUM!</v>
      </c>
      <c r="F134" s="6" t="e">
        <f t="shared" si="13"/>
        <v>#NUM!</v>
      </c>
      <c r="G134" s="16" t="e">
        <f t="shared" si="14"/>
        <v>#NUM!</v>
      </c>
      <c r="H134" s="18"/>
      <c r="I134" s="6">
        <f t="shared" si="15"/>
        <v>0</v>
      </c>
      <c r="J134" s="6" t="e">
        <f t="shared" si="21"/>
        <v>#NUM!</v>
      </c>
      <c r="K134" s="8">
        <f t="shared" si="22"/>
        <v>121</v>
      </c>
      <c r="L134" s="6" t="e">
        <f t="shared" si="16"/>
        <v>#NUM!</v>
      </c>
      <c r="M134" s="16" t="e">
        <f t="shared" si="17"/>
        <v>#NUM!</v>
      </c>
      <c r="N134" s="45"/>
      <c r="O134" s="45"/>
      <c r="P134" s="45"/>
    </row>
    <row r="135" spans="2:16" x14ac:dyDescent="0.2">
      <c r="B135" s="17">
        <f t="shared" si="18"/>
        <v>48976</v>
      </c>
      <c r="C135" s="32">
        <f t="shared" si="12"/>
        <v>0</v>
      </c>
      <c r="D135" s="6" t="e">
        <f t="shared" si="19"/>
        <v>#NUM!</v>
      </c>
      <c r="E135" s="16" t="e">
        <f t="shared" si="20"/>
        <v>#NUM!</v>
      </c>
      <c r="F135" s="6" t="e">
        <f t="shared" si="13"/>
        <v>#NUM!</v>
      </c>
      <c r="G135" s="16" t="e">
        <f t="shared" si="14"/>
        <v>#NUM!</v>
      </c>
      <c r="H135" s="18"/>
      <c r="I135" s="6">
        <f t="shared" si="15"/>
        <v>0</v>
      </c>
      <c r="J135" s="6" t="e">
        <f t="shared" si="21"/>
        <v>#NUM!</v>
      </c>
      <c r="K135" s="8">
        <f t="shared" si="22"/>
        <v>122</v>
      </c>
      <c r="L135" s="6" t="e">
        <f t="shared" si="16"/>
        <v>#NUM!</v>
      </c>
      <c r="M135" s="16" t="e">
        <f t="shared" si="17"/>
        <v>#NUM!</v>
      </c>
      <c r="N135" s="45"/>
      <c r="O135" s="45"/>
      <c r="P135" s="45"/>
    </row>
    <row r="136" spans="2:16" x14ac:dyDescent="0.2">
      <c r="B136" s="17">
        <f t="shared" si="18"/>
        <v>49004</v>
      </c>
      <c r="C136" s="32">
        <f t="shared" si="12"/>
        <v>0</v>
      </c>
      <c r="D136" s="6" t="e">
        <f t="shared" si="19"/>
        <v>#NUM!</v>
      </c>
      <c r="E136" s="16" t="e">
        <f t="shared" si="20"/>
        <v>#NUM!</v>
      </c>
      <c r="F136" s="6" t="e">
        <f t="shared" si="13"/>
        <v>#NUM!</v>
      </c>
      <c r="G136" s="16" t="e">
        <f t="shared" si="14"/>
        <v>#NUM!</v>
      </c>
      <c r="H136" s="18"/>
      <c r="I136" s="6">
        <f t="shared" si="15"/>
        <v>0</v>
      </c>
      <c r="J136" s="6" t="e">
        <f t="shared" si="21"/>
        <v>#NUM!</v>
      </c>
      <c r="K136" s="8">
        <f t="shared" si="22"/>
        <v>123</v>
      </c>
      <c r="L136" s="6" t="e">
        <f t="shared" si="16"/>
        <v>#NUM!</v>
      </c>
      <c r="M136" s="16" t="e">
        <f t="shared" si="17"/>
        <v>#NUM!</v>
      </c>
      <c r="N136" s="45"/>
      <c r="O136" s="45"/>
      <c r="P136" s="45"/>
    </row>
    <row r="137" spans="2:16" x14ac:dyDescent="0.2">
      <c r="B137" s="17">
        <f t="shared" si="18"/>
        <v>49035</v>
      </c>
      <c r="C137" s="32">
        <f t="shared" si="12"/>
        <v>0</v>
      </c>
      <c r="D137" s="6" t="e">
        <f t="shared" si="19"/>
        <v>#NUM!</v>
      </c>
      <c r="E137" s="16" t="e">
        <f t="shared" si="20"/>
        <v>#NUM!</v>
      </c>
      <c r="F137" s="6" t="e">
        <f t="shared" si="13"/>
        <v>#NUM!</v>
      </c>
      <c r="G137" s="16" t="e">
        <f t="shared" si="14"/>
        <v>#NUM!</v>
      </c>
      <c r="H137" s="18"/>
      <c r="I137" s="6">
        <f t="shared" si="15"/>
        <v>0</v>
      </c>
      <c r="J137" s="6" t="e">
        <f t="shared" si="21"/>
        <v>#NUM!</v>
      </c>
      <c r="K137" s="8">
        <f t="shared" si="22"/>
        <v>124</v>
      </c>
      <c r="L137" s="6" t="e">
        <f t="shared" si="16"/>
        <v>#NUM!</v>
      </c>
      <c r="M137" s="16" t="e">
        <f t="shared" si="17"/>
        <v>#NUM!</v>
      </c>
      <c r="N137" s="45"/>
      <c r="O137" s="45"/>
      <c r="P137" s="45"/>
    </row>
    <row r="138" spans="2:16" x14ac:dyDescent="0.2">
      <c r="B138" s="17">
        <f t="shared" si="18"/>
        <v>49065</v>
      </c>
      <c r="C138" s="32">
        <f t="shared" si="12"/>
        <v>0</v>
      </c>
      <c r="D138" s="6" t="e">
        <f t="shared" si="19"/>
        <v>#NUM!</v>
      </c>
      <c r="E138" s="16" t="e">
        <f t="shared" si="20"/>
        <v>#NUM!</v>
      </c>
      <c r="F138" s="6" t="e">
        <f t="shared" si="13"/>
        <v>#NUM!</v>
      </c>
      <c r="G138" s="16" t="e">
        <f t="shared" si="14"/>
        <v>#NUM!</v>
      </c>
      <c r="H138" s="18"/>
      <c r="I138" s="6">
        <f t="shared" si="15"/>
        <v>0</v>
      </c>
      <c r="J138" s="6" t="e">
        <f t="shared" si="21"/>
        <v>#NUM!</v>
      </c>
      <c r="K138" s="8">
        <f t="shared" si="22"/>
        <v>125</v>
      </c>
      <c r="L138" s="6" t="e">
        <f t="shared" si="16"/>
        <v>#NUM!</v>
      </c>
      <c r="M138" s="16" t="e">
        <f t="shared" si="17"/>
        <v>#NUM!</v>
      </c>
      <c r="N138" s="45"/>
      <c r="O138" s="45"/>
      <c r="P138" s="45"/>
    </row>
    <row r="139" spans="2:16" x14ac:dyDescent="0.2">
      <c r="B139" s="17">
        <f t="shared" si="18"/>
        <v>49096</v>
      </c>
      <c r="C139" s="32">
        <f t="shared" si="12"/>
        <v>0</v>
      </c>
      <c r="D139" s="6" t="e">
        <f t="shared" si="19"/>
        <v>#NUM!</v>
      </c>
      <c r="E139" s="16" t="e">
        <f t="shared" si="20"/>
        <v>#NUM!</v>
      </c>
      <c r="F139" s="6" t="e">
        <f t="shared" si="13"/>
        <v>#NUM!</v>
      </c>
      <c r="G139" s="16" t="e">
        <f t="shared" si="14"/>
        <v>#NUM!</v>
      </c>
      <c r="H139" s="18"/>
      <c r="I139" s="6">
        <f t="shared" si="15"/>
        <v>0</v>
      </c>
      <c r="J139" s="6" t="e">
        <f t="shared" si="21"/>
        <v>#NUM!</v>
      </c>
      <c r="K139" s="8">
        <f t="shared" si="22"/>
        <v>126</v>
      </c>
      <c r="L139" s="6" t="e">
        <f t="shared" si="16"/>
        <v>#NUM!</v>
      </c>
      <c r="M139" s="16" t="e">
        <f t="shared" si="17"/>
        <v>#NUM!</v>
      </c>
      <c r="N139" s="45"/>
      <c r="O139" s="45"/>
      <c r="P139" s="45"/>
    </row>
    <row r="140" spans="2:16" x14ac:dyDescent="0.2">
      <c r="B140" s="17">
        <f t="shared" si="18"/>
        <v>49126</v>
      </c>
      <c r="C140" s="32">
        <f t="shared" si="12"/>
        <v>0</v>
      </c>
      <c r="D140" s="6" t="e">
        <f t="shared" si="19"/>
        <v>#NUM!</v>
      </c>
      <c r="E140" s="16" t="e">
        <f t="shared" si="20"/>
        <v>#NUM!</v>
      </c>
      <c r="F140" s="6" t="e">
        <f t="shared" si="13"/>
        <v>#NUM!</v>
      </c>
      <c r="G140" s="16" t="e">
        <f t="shared" si="14"/>
        <v>#NUM!</v>
      </c>
      <c r="H140" s="18"/>
      <c r="I140" s="6">
        <f t="shared" si="15"/>
        <v>0</v>
      </c>
      <c r="J140" s="6" t="e">
        <f t="shared" si="21"/>
        <v>#NUM!</v>
      </c>
      <c r="K140" s="8">
        <f t="shared" si="22"/>
        <v>127</v>
      </c>
      <c r="L140" s="6" t="e">
        <f t="shared" si="16"/>
        <v>#NUM!</v>
      </c>
      <c r="M140" s="16" t="e">
        <f t="shared" si="17"/>
        <v>#NUM!</v>
      </c>
      <c r="N140" s="45"/>
      <c r="O140" s="45"/>
      <c r="P140" s="45"/>
    </row>
    <row r="141" spans="2:16" x14ac:dyDescent="0.2">
      <c r="B141" s="17">
        <f t="shared" si="18"/>
        <v>49157</v>
      </c>
      <c r="C141" s="32">
        <f t="shared" si="12"/>
        <v>0</v>
      </c>
      <c r="D141" s="6" t="e">
        <f t="shared" si="19"/>
        <v>#NUM!</v>
      </c>
      <c r="E141" s="16" t="e">
        <f t="shared" si="20"/>
        <v>#NUM!</v>
      </c>
      <c r="F141" s="6" t="e">
        <f t="shared" si="13"/>
        <v>#NUM!</v>
      </c>
      <c r="G141" s="16" t="e">
        <f t="shared" si="14"/>
        <v>#NUM!</v>
      </c>
      <c r="H141" s="18"/>
      <c r="I141" s="6">
        <f t="shared" si="15"/>
        <v>0</v>
      </c>
      <c r="J141" s="6" t="e">
        <f t="shared" si="21"/>
        <v>#NUM!</v>
      </c>
      <c r="K141" s="8">
        <f t="shared" si="22"/>
        <v>128</v>
      </c>
      <c r="L141" s="6" t="e">
        <f t="shared" si="16"/>
        <v>#NUM!</v>
      </c>
      <c r="M141" s="16" t="e">
        <f t="shared" si="17"/>
        <v>#NUM!</v>
      </c>
      <c r="N141" s="45"/>
      <c r="O141" s="45"/>
      <c r="P141" s="45"/>
    </row>
    <row r="142" spans="2:16" x14ac:dyDescent="0.2">
      <c r="B142" s="17">
        <f t="shared" si="18"/>
        <v>49188</v>
      </c>
      <c r="C142" s="32">
        <f t="shared" si="12"/>
        <v>0</v>
      </c>
      <c r="D142" s="6" t="e">
        <f t="shared" si="19"/>
        <v>#NUM!</v>
      </c>
      <c r="E142" s="16" t="e">
        <f t="shared" si="20"/>
        <v>#NUM!</v>
      </c>
      <c r="F142" s="6" t="e">
        <f t="shared" si="13"/>
        <v>#NUM!</v>
      </c>
      <c r="G142" s="16" t="e">
        <f t="shared" si="14"/>
        <v>#NUM!</v>
      </c>
      <c r="H142" s="18"/>
      <c r="I142" s="6">
        <f t="shared" si="15"/>
        <v>0</v>
      </c>
      <c r="J142" s="6" t="e">
        <f t="shared" si="21"/>
        <v>#NUM!</v>
      </c>
      <c r="K142" s="8">
        <f t="shared" si="22"/>
        <v>129</v>
      </c>
      <c r="L142" s="6" t="e">
        <f t="shared" si="16"/>
        <v>#NUM!</v>
      </c>
      <c r="M142" s="16" t="e">
        <f t="shared" si="17"/>
        <v>#NUM!</v>
      </c>
      <c r="N142" s="45"/>
      <c r="O142" s="45"/>
      <c r="P142" s="45"/>
    </row>
    <row r="143" spans="2:16" x14ac:dyDescent="0.2">
      <c r="B143" s="17">
        <f t="shared" si="18"/>
        <v>49218</v>
      </c>
      <c r="C143" s="32">
        <f t="shared" ref="C143:C206" si="23">$D$7</f>
        <v>0</v>
      </c>
      <c r="D143" s="6" t="e">
        <f t="shared" si="19"/>
        <v>#NUM!</v>
      </c>
      <c r="E143" s="16" t="e">
        <f t="shared" si="20"/>
        <v>#NUM!</v>
      </c>
      <c r="F143" s="6" t="e">
        <f t="shared" ref="F143:F206" si="24">D143*C143/12</f>
        <v>#NUM!</v>
      </c>
      <c r="G143" s="16" t="e">
        <f t="shared" ref="G143:G206" si="25">MIN(E143-F143,D143)</f>
        <v>#NUM!</v>
      </c>
      <c r="H143" s="18"/>
      <c r="I143" s="6">
        <f t="shared" ref="I143:I206" si="26">IF(H143=0,0,MAX(IF(H143&gt;0,D143*0.005,0),300))</f>
        <v>0</v>
      </c>
      <c r="J143" s="6" t="e">
        <f t="shared" si="21"/>
        <v>#NUM!</v>
      </c>
      <c r="K143" s="8">
        <f t="shared" si="22"/>
        <v>130</v>
      </c>
      <c r="L143" s="6" t="e">
        <f t="shared" ref="L143:L206" si="27">L142+F143</f>
        <v>#NUM!</v>
      </c>
      <c r="M143" s="16" t="e">
        <f t="shared" ref="M143:M206" si="28">M142+G143+H143</f>
        <v>#NUM!</v>
      </c>
      <c r="N143" s="45"/>
      <c r="O143" s="45"/>
      <c r="P143" s="45"/>
    </row>
    <row r="144" spans="2:16" x14ac:dyDescent="0.2">
      <c r="B144" s="17">
        <f t="shared" ref="B144:B207" si="29">EDATE(B143,1)</f>
        <v>49249</v>
      </c>
      <c r="C144" s="32">
        <f t="shared" si="23"/>
        <v>0</v>
      </c>
      <c r="D144" s="6" t="e">
        <f t="shared" ref="D144:D207" si="30">IF(J143&lt;=0,0,J143)</f>
        <v>#NUM!</v>
      </c>
      <c r="E144" s="16" t="e">
        <f t="shared" ref="E144:E207" si="31">IF(J143&lt;=0,0,-PMT(C144/12,$D$9,$D$6))</f>
        <v>#NUM!</v>
      </c>
      <c r="F144" s="6" t="e">
        <f t="shared" si="24"/>
        <v>#NUM!</v>
      </c>
      <c r="G144" s="16" t="e">
        <f t="shared" si="25"/>
        <v>#NUM!</v>
      </c>
      <c r="H144" s="18"/>
      <c r="I144" s="6">
        <f t="shared" si="26"/>
        <v>0</v>
      </c>
      <c r="J144" s="6" t="e">
        <f t="shared" ref="J144:J207" si="32">D144-G144-H144</f>
        <v>#NUM!</v>
      </c>
      <c r="K144" s="8">
        <f t="shared" ref="K144:K207" si="33">K143+1</f>
        <v>131</v>
      </c>
      <c r="L144" s="6" t="e">
        <f t="shared" si="27"/>
        <v>#NUM!</v>
      </c>
      <c r="M144" s="16" t="e">
        <f t="shared" si="28"/>
        <v>#NUM!</v>
      </c>
      <c r="N144" s="45"/>
      <c r="O144" s="45"/>
      <c r="P144" s="45"/>
    </row>
    <row r="145" spans="2:16" x14ac:dyDescent="0.2">
      <c r="B145" s="17">
        <f t="shared" si="29"/>
        <v>49279</v>
      </c>
      <c r="C145" s="32">
        <f t="shared" si="23"/>
        <v>0</v>
      </c>
      <c r="D145" s="6" t="e">
        <f t="shared" si="30"/>
        <v>#NUM!</v>
      </c>
      <c r="E145" s="16" t="e">
        <f t="shared" si="31"/>
        <v>#NUM!</v>
      </c>
      <c r="F145" s="6" t="e">
        <f t="shared" si="24"/>
        <v>#NUM!</v>
      </c>
      <c r="G145" s="16" t="e">
        <f t="shared" si="25"/>
        <v>#NUM!</v>
      </c>
      <c r="H145" s="18"/>
      <c r="I145" s="6">
        <f t="shared" si="26"/>
        <v>0</v>
      </c>
      <c r="J145" s="6" t="e">
        <f t="shared" si="32"/>
        <v>#NUM!</v>
      </c>
      <c r="K145" s="8">
        <f t="shared" si="33"/>
        <v>132</v>
      </c>
      <c r="L145" s="6" t="e">
        <f t="shared" si="27"/>
        <v>#NUM!</v>
      </c>
      <c r="M145" s="16" t="e">
        <f t="shared" si="28"/>
        <v>#NUM!</v>
      </c>
      <c r="N145" s="45"/>
      <c r="O145" s="45"/>
      <c r="P145" s="45"/>
    </row>
    <row r="146" spans="2:16" x14ac:dyDescent="0.2">
      <c r="B146" s="17">
        <f t="shared" si="29"/>
        <v>49310</v>
      </c>
      <c r="C146" s="32">
        <f t="shared" si="23"/>
        <v>0</v>
      </c>
      <c r="D146" s="6" t="e">
        <f t="shared" si="30"/>
        <v>#NUM!</v>
      </c>
      <c r="E146" s="16" t="e">
        <f t="shared" si="31"/>
        <v>#NUM!</v>
      </c>
      <c r="F146" s="6" t="e">
        <f t="shared" si="24"/>
        <v>#NUM!</v>
      </c>
      <c r="G146" s="16" t="e">
        <f t="shared" si="25"/>
        <v>#NUM!</v>
      </c>
      <c r="H146" s="18"/>
      <c r="I146" s="6">
        <f t="shared" si="26"/>
        <v>0</v>
      </c>
      <c r="J146" s="6" t="e">
        <f t="shared" si="32"/>
        <v>#NUM!</v>
      </c>
      <c r="K146" s="8">
        <f t="shared" si="33"/>
        <v>133</v>
      </c>
      <c r="L146" s="6" t="e">
        <f t="shared" si="27"/>
        <v>#NUM!</v>
      </c>
      <c r="M146" s="16" t="e">
        <f t="shared" si="28"/>
        <v>#NUM!</v>
      </c>
      <c r="N146" s="45"/>
      <c r="O146" s="45"/>
      <c r="P146" s="45"/>
    </row>
    <row r="147" spans="2:16" x14ac:dyDescent="0.2">
      <c r="B147" s="17">
        <f t="shared" si="29"/>
        <v>49341</v>
      </c>
      <c r="C147" s="32">
        <f t="shared" si="23"/>
        <v>0</v>
      </c>
      <c r="D147" s="6" t="e">
        <f t="shared" si="30"/>
        <v>#NUM!</v>
      </c>
      <c r="E147" s="16" t="e">
        <f t="shared" si="31"/>
        <v>#NUM!</v>
      </c>
      <c r="F147" s="6" t="e">
        <f t="shared" si="24"/>
        <v>#NUM!</v>
      </c>
      <c r="G147" s="16" t="e">
        <f t="shared" si="25"/>
        <v>#NUM!</v>
      </c>
      <c r="H147" s="18"/>
      <c r="I147" s="6">
        <f t="shared" si="26"/>
        <v>0</v>
      </c>
      <c r="J147" s="6" t="e">
        <f t="shared" si="32"/>
        <v>#NUM!</v>
      </c>
      <c r="K147" s="8">
        <f t="shared" si="33"/>
        <v>134</v>
      </c>
      <c r="L147" s="6" t="e">
        <f t="shared" si="27"/>
        <v>#NUM!</v>
      </c>
      <c r="M147" s="16" t="e">
        <f t="shared" si="28"/>
        <v>#NUM!</v>
      </c>
      <c r="N147" s="45"/>
      <c r="O147" s="45"/>
      <c r="P147" s="45"/>
    </row>
    <row r="148" spans="2:16" x14ac:dyDescent="0.2">
      <c r="B148" s="17">
        <f t="shared" si="29"/>
        <v>49369</v>
      </c>
      <c r="C148" s="32">
        <f t="shared" si="23"/>
        <v>0</v>
      </c>
      <c r="D148" s="6" t="e">
        <f t="shared" si="30"/>
        <v>#NUM!</v>
      </c>
      <c r="E148" s="16" t="e">
        <f t="shared" si="31"/>
        <v>#NUM!</v>
      </c>
      <c r="F148" s="6" t="e">
        <f t="shared" si="24"/>
        <v>#NUM!</v>
      </c>
      <c r="G148" s="16" t="e">
        <f t="shared" si="25"/>
        <v>#NUM!</v>
      </c>
      <c r="H148" s="18"/>
      <c r="I148" s="6">
        <f t="shared" si="26"/>
        <v>0</v>
      </c>
      <c r="J148" s="6" t="e">
        <f t="shared" si="32"/>
        <v>#NUM!</v>
      </c>
      <c r="K148" s="8">
        <f t="shared" si="33"/>
        <v>135</v>
      </c>
      <c r="L148" s="6" t="e">
        <f t="shared" si="27"/>
        <v>#NUM!</v>
      </c>
      <c r="M148" s="16" t="e">
        <f t="shared" si="28"/>
        <v>#NUM!</v>
      </c>
      <c r="N148" s="45"/>
      <c r="O148" s="45"/>
      <c r="P148" s="45"/>
    </row>
    <row r="149" spans="2:16" x14ac:dyDescent="0.2">
      <c r="B149" s="17">
        <f t="shared" si="29"/>
        <v>49400</v>
      </c>
      <c r="C149" s="32">
        <f t="shared" si="23"/>
        <v>0</v>
      </c>
      <c r="D149" s="6" t="e">
        <f t="shared" si="30"/>
        <v>#NUM!</v>
      </c>
      <c r="E149" s="16" t="e">
        <f t="shared" si="31"/>
        <v>#NUM!</v>
      </c>
      <c r="F149" s="6" t="e">
        <f t="shared" si="24"/>
        <v>#NUM!</v>
      </c>
      <c r="G149" s="16" t="e">
        <f t="shared" si="25"/>
        <v>#NUM!</v>
      </c>
      <c r="H149" s="18"/>
      <c r="I149" s="6">
        <f t="shared" si="26"/>
        <v>0</v>
      </c>
      <c r="J149" s="6" t="e">
        <f t="shared" si="32"/>
        <v>#NUM!</v>
      </c>
      <c r="K149" s="8">
        <f t="shared" si="33"/>
        <v>136</v>
      </c>
      <c r="L149" s="6" t="e">
        <f t="shared" si="27"/>
        <v>#NUM!</v>
      </c>
      <c r="M149" s="16" t="e">
        <f t="shared" si="28"/>
        <v>#NUM!</v>
      </c>
      <c r="N149" s="45"/>
      <c r="O149" s="45"/>
      <c r="P149" s="45"/>
    </row>
    <row r="150" spans="2:16" x14ac:dyDescent="0.2">
      <c r="B150" s="17">
        <f t="shared" si="29"/>
        <v>49430</v>
      </c>
      <c r="C150" s="32">
        <f t="shared" si="23"/>
        <v>0</v>
      </c>
      <c r="D150" s="6" t="e">
        <f t="shared" si="30"/>
        <v>#NUM!</v>
      </c>
      <c r="E150" s="16" t="e">
        <f t="shared" si="31"/>
        <v>#NUM!</v>
      </c>
      <c r="F150" s="6" t="e">
        <f t="shared" si="24"/>
        <v>#NUM!</v>
      </c>
      <c r="G150" s="16" t="e">
        <f t="shared" si="25"/>
        <v>#NUM!</v>
      </c>
      <c r="H150" s="18"/>
      <c r="I150" s="6">
        <f t="shared" si="26"/>
        <v>0</v>
      </c>
      <c r="J150" s="6" t="e">
        <f t="shared" si="32"/>
        <v>#NUM!</v>
      </c>
      <c r="K150" s="8">
        <f t="shared" si="33"/>
        <v>137</v>
      </c>
      <c r="L150" s="6" t="e">
        <f t="shared" si="27"/>
        <v>#NUM!</v>
      </c>
      <c r="M150" s="16" t="e">
        <f t="shared" si="28"/>
        <v>#NUM!</v>
      </c>
      <c r="N150" s="45"/>
      <c r="O150" s="45"/>
      <c r="P150" s="45"/>
    </row>
    <row r="151" spans="2:16" x14ac:dyDescent="0.2">
      <c r="B151" s="17">
        <f t="shared" si="29"/>
        <v>49461</v>
      </c>
      <c r="C151" s="32">
        <f t="shared" si="23"/>
        <v>0</v>
      </c>
      <c r="D151" s="6" t="e">
        <f t="shared" si="30"/>
        <v>#NUM!</v>
      </c>
      <c r="E151" s="16" t="e">
        <f t="shared" si="31"/>
        <v>#NUM!</v>
      </c>
      <c r="F151" s="6" t="e">
        <f t="shared" si="24"/>
        <v>#NUM!</v>
      </c>
      <c r="G151" s="16" t="e">
        <f t="shared" si="25"/>
        <v>#NUM!</v>
      </c>
      <c r="H151" s="18"/>
      <c r="I151" s="6">
        <f t="shared" si="26"/>
        <v>0</v>
      </c>
      <c r="J151" s="6" t="e">
        <f t="shared" si="32"/>
        <v>#NUM!</v>
      </c>
      <c r="K151" s="8">
        <f t="shared" si="33"/>
        <v>138</v>
      </c>
      <c r="L151" s="6" t="e">
        <f t="shared" si="27"/>
        <v>#NUM!</v>
      </c>
      <c r="M151" s="16" t="e">
        <f t="shared" si="28"/>
        <v>#NUM!</v>
      </c>
      <c r="N151" s="45"/>
      <c r="O151" s="45"/>
      <c r="P151" s="45"/>
    </row>
    <row r="152" spans="2:16" x14ac:dyDescent="0.2">
      <c r="B152" s="17">
        <f t="shared" si="29"/>
        <v>49491</v>
      </c>
      <c r="C152" s="32">
        <f t="shared" si="23"/>
        <v>0</v>
      </c>
      <c r="D152" s="6" t="e">
        <f t="shared" si="30"/>
        <v>#NUM!</v>
      </c>
      <c r="E152" s="16" t="e">
        <f t="shared" si="31"/>
        <v>#NUM!</v>
      </c>
      <c r="F152" s="6" t="e">
        <f t="shared" si="24"/>
        <v>#NUM!</v>
      </c>
      <c r="G152" s="16" t="e">
        <f t="shared" si="25"/>
        <v>#NUM!</v>
      </c>
      <c r="H152" s="18"/>
      <c r="I152" s="6">
        <f t="shared" si="26"/>
        <v>0</v>
      </c>
      <c r="J152" s="6" t="e">
        <f t="shared" si="32"/>
        <v>#NUM!</v>
      </c>
      <c r="K152" s="8">
        <f t="shared" si="33"/>
        <v>139</v>
      </c>
      <c r="L152" s="6" t="e">
        <f t="shared" si="27"/>
        <v>#NUM!</v>
      </c>
      <c r="M152" s="16" t="e">
        <f t="shared" si="28"/>
        <v>#NUM!</v>
      </c>
      <c r="N152" s="45"/>
      <c r="O152" s="45"/>
      <c r="P152" s="45"/>
    </row>
    <row r="153" spans="2:16" x14ac:dyDescent="0.2">
      <c r="B153" s="17">
        <f t="shared" si="29"/>
        <v>49522</v>
      </c>
      <c r="C153" s="32">
        <f t="shared" si="23"/>
        <v>0</v>
      </c>
      <c r="D153" s="6" t="e">
        <f t="shared" si="30"/>
        <v>#NUM!</v>
      </c>
      <c r="E153" s="16" t="e">
        <f t="shared" si="31"/>
        <v>#NUM!</v>
      </c>
      <c r="F153" s="6" t="e">
        <f t="shared" si="24"/>
        <v>#NUM!</v>
      </c>
      <c r="G153" s="16" t="e">
        <f t="shared" si="25"/>
        <v>#NUM!</v>
      </c>
      <c r="H153" s="18"/>
      <c r="I153" s="6">
        <f t="shared" si="26"/>
        <v>0</v>
      </c>
      <c r="J153" s="6" t="e">
        <f t="shared" si="32"/>
        <v>#NUM!</v>
      </c>
      <c r="K153" s="8">
        <f t="shared" si="33"/>
        <v>140</v>
      </c>
      <c r="L153" s="6" t="e">
        <f t="shared" si="27"/>
        <v>#NUM!</v>
      </c>
      <c r="M153" s="16" t="e">
        <f t="shared" si="28"/>
        <v>#NUM!</v>
      </c>
      <c r="N153" s="45"/>
      <c r="O153" s="45"/>
      <c r="P153" s="45"/>
    </row>
    <row r="154" spans="2:16" x14ac:dyDescent="0.2">
      <c r="B154" s="17">
        <f t="shared" si="29"/>
        <v>49553</v>
      </c>
      <c r="C154" s="32">
        <f t="shared" si="23"/>
        <v>0</v>
      </c>
      <c r="D154" s="6" t="e">
        <f t="shared" si="30"/>
        <v>#NUM!</v>
      </c>
      <c r="E154" s="16" t="e">
        <f t="shared" si="31"/>
        <v>#NUM!</v>
      </c>
      <c r="F154" s="6" t="e">
        <f t="shared" si="24"/>
        <v>#NUM!</v>
      </c>
      <c r="G154" s="16" t="e">
        <f t="shared" si="25"/>
        <v>#NUM!</v>
      </c>
      <c r="H154" s="18"/>
      <c r="I154" s="6">
        <f t="shared" si="26"/>
        <v>0</v>
      </c>
      <c r="J154" s="6" t="e">
        <f t="shared" si="32"/>
        <v>#NUM!</v>
      </c>
      <c r="K154" s="8">
        <f t="shared" si="33"/>
        <v>141</v>
      </c>
      <c r="L154" s="6" t="e">
        <f t="shared" si="27"/>
        <v>#NUM!</v>
      </c>
      <c r="M154" s="16" t="e">
        <f t="shared" si="28"/>
        <v>#NUM!</v>
      </c>
      <c r="N154" s="45"/>
      <c r="O154" s="45"/>
      <c r="P154" s="45"/>
    </row>
    <row r="155" spans="2:16" x14ac:dyDescent="0.2">
      <c r="B155" s="17">
        <f t="shared" si="29"/>
        <v>49583</v>
      </c>
      <c r="C155" s="32">
        <f t="shared" si="23"/>
        <v>0</v>
      </c>
      <c r="D155" s="6" t="e">
        <f t="shared" si="30"/>
        <v>#NUM!</v>
      </c>
      <c r="E155" s="16" t="e">
        <f t="shared" si="31"/>
        <v>#NUM!</v>
      </c>
      <c r="F155" s="6" t="e">
        <f t="shared" si="24"/>
        <v>#NUM!</v>
      </c>
      <c r="G155" s="16" t="e">
        <f t="shared" si="25"/>
        <v>#NUM!</v>
      </c>
      <c r="H155" s="18"/>
      <c r="I155" s="6">
        <f t="shared" si="26"/>
        <v>0</v>
      </c>
      <c r="J155" s="6" t="e">
        <f t="shared" si="32"/>
        <v>#NUM!</v>
      </c>
      <c r="K155" s="8">
        <f t="shared" si="33"/>
        <v>142</v>
      </c>
      <c r="L155" s="6" t="e">
        <f t="shared" si="27"/>
        <v>#NUM!</v>
      </c>
      <c r="M155" s="16" t="e">
        <f t="shared" si="28"/>
        <v>#NUM!</v>
      </c>
      <c r="N155" s="45"/>
      <c r="O155" s="45"/>
      <c r="P155" s="45"/>
    </row>
    <row r="156" spans="2:16" x14ac:dyDescent="0.2">
      <c r="B156" s="17">
        <f t="shared" si="29"/>
        <v>49614</v>
      </c>
      <c r="C156" s="32">
        <f t="shared" si="23"/>
        <v>0</v>
      </c>
      <c r="D156" s="6" t="e">
        <f t="shared" si="30"/>
        <v>#NUM!</v>
      </c>
      <c r="E156" s="16" t="e">
        <f t="shared" si="31"/>
        <v>#NUM!</v>
      </c>
      <c r="F156" s="6" t="e">
        <f t="shared" si="24"/>
        <v>#NUM!</v>
      </c>
      <c r="G156" s="16" t="e">
        <f t="shared" si="25"/>
        <v>#NUM!</v>
      </c>
      <c r="H156" s="18"/>
      <c r="I156" s="6">
        <f t="shared" si="26"/>
        <v>0</v>
      </c>
      <c r="J156" s="6" t="e">
        <f t="shared" si="32"/>
        <v>#NUM!</v>
      </c>
      <c r="K156" s="8">
        <f t="shared" si="33"/>
        <v>143</v>
      </c>
      <c r="L156" s="6" t="e">
        <f t="shared" si="27"/>
        <v>#NUM!</v>
      </c>
      <c r="M156" s="16" t="e">
        <f t="shared" si="28"/>
        <v>#NUM!</v>
      </c>
      <c r="N156" s="45"/>
      <c r="O156" s="45"/>
      <c r="P156" s="45"/>
    </row>
    <row r="157" spans="2:16" x14ac:dyDescent="0.2">
      <c r="B157" s="17">
        <f t="shared" si="29"/>
        <v>49644</v>
      </c>
      <c r="C157" s="32">
        <f t="shared" si="23"/>
        <v>0</v>
      </c>
      <c r="D157" s="6" t="e">
        <f t="shared" si="30"/>
        <v>#NUM!</v>
      </c>
      <c r="E157" s="16" t="e">
        <f t="shared" si="31"/>
        <v>#NUM!</v>
      </c>
      <c r="F157" s="6" t="e">
        <f t="shared" si="24"/>
        <v>#NUM!</v>
      </c>
      <c r="G157" s="16" t="e">
        <f t="shared" si="25"/>
        <v>#NUM!</v>
      </c>
      <c r="H157" s="18"/>
      <c r="I157" s="6">
        <f t="shared" si="26"/>
        <v>0</v>
      </c>
      <c r="J157" s="6" t="e">
        <f t="shared" si="32"/>
        <v>#NUM!</v>
      </c>
      <c r="K157" s="8">
        <f t="shared" si="33"/>
        <v>144</v>
      </c>
      <c r="L157" s="6" t="e">
        <f t="shared" si="27"/>
        <v>#NUM!</v>
      </c>
      <c r="M157" s="16" t="e">
        <f t="shared" si="28"/>
        <v>#NUM!</v>
      </c>
      <c r="N157" s="45"/>
      <c r="O157" s="45"/>
      <c r="P157" s="45"/>
    </row>
    <row r="158" spans="2:16" x14ac:dyDescent="0.2">
      <c r="B158" s="17">
        <f t="shared" si="29"/>
        <v>49675</v>
      </c>
      <c r="C158" s="32">
        <f t="shared" si="23"/>
        <v>0</v>
      </c>
      <c r="D158" s="6" t="e">
        <f t="shared" si="30"/>
        <v>#NUM!</v>
      </c>
      <c r="E158" s="16" t="e">
        <f t="shared" si="31"/>
        <v>#NUM!</v>
      </c>
      <c r="F158" s="6" t="e">
        <f t="shared" si="24"/>
        <v>#NUM!</v>
      </c>
      <c r="G158" s="16" t="e">
        <f t="shared" si="25"/>
        <v>#NUM!</v>
      </c>
      <c r="H158" s="18"/>
      <c r="I158" s="6">
        <f t="shared" si="26"/>
        <v>0</v>
      </c>
      <c r="J158" s="6" t="e">
        <f t="shared" si="32"/>
        <v>#NUM!</v>
      </c>
      <c r="K158" s="8">
        <f t="shared" si="33"/>
        <v>145</v>
      </c>
      <c r="L158" s="6" t="e">
        <f t="shared" si="27"/>
        <v>#NUM!</v>
      </c>
      <c r="M158" s="16" t="e">
        <f t="shared" si="28"/>
        <v>#NUM!</v>
      </c>
      <c r="N158" s="45"/>
      <c r="O158" s="45"/>
      <c r="P158" s="45"/>
    </row>
    <row r="159" spans="2:16" x14ac:dyDescent="0.2">
      <c r="B159" s="17">
        <f t="shared" si="29"/>
        <v>49706</v>
      </c>
      <c r="C159" s="32">
        <f t="shared" si="23"/>
        <v>0</v>
      </c>
      <c r="D159" s="6" t="e">
        <f t="shared" si="30"/>
        <v>#NUM!</v>
      </c>
      <c r="E159" s="16" t="e">
        <f t="shared" si="31"/>
        <v>#NUM!</v>
      </c>
      <c r="F159" s="6" t="e">
        <f t="shared" si="24"/>
        <v>#NUM!</v>
      </c>
      <c r="G159" s="16" t="e">
        <f t="shared" si="25"/>
        <v>#NUM!</v>
      </c>
      <c r="H159" s="18"/>
      <c r="I159" s="6">
        <f t="shared" si="26"/>
        <v>0</v>
      </c>
      <c r="J159" s="6" t="e">
        <f t="shared" si="32"/>
        <v>#NUM!</v>
      </c>
      <c r="K159" s="8">
        <f t="shared" si="33"/>
        <v>146</v>
      </c>
      <c r="L159" s="6" t="e">
        <f t="shared" si="27"/>
        <v>#NUM!</v>
      </c>
      <c r="M159" s="16" t="e">
        <f t="shared" si="28"/>
        <v>#NUM!</v>
      </c>
      <c r="N159" s="45"/>
      <c r="O159" s="45"/>
      <c r="P159" s="45"/>
    </row>
    <row r="160" spans="2:16" x14ac:dyDescent="0.2">
      <c r="B160" s="17">
        <f t="shared" si="29"/>
        <v>49735</v>
      </c>
      <c r="C160" s="32">
        <f t="shared" si="23"/>
        <v>0</v>
      </c>
      <c r="D160" s="6" t="e">
        <f t="shared" si="30"/>
        <v>#NUM!</v>
      </c>
      <c r="E160" s="16" t="e">
        <f t="shared" si="31"/>
        <v>#NUM!</v>
      </c>
      <c r="F160" s="6" t="e">
        <f t="shared" si="24"/>
        <v>#NUM!</v>
      </c>
      <c r="G160" s="16" t="e">
        <f t="shared" si="25"/>
        <v>#NUM!</v>
      </c>
      <c r="H160" s="18"/>
      <c r="I160" s="6">
        <f t="shared" si="26"/>
        <v>0</v>
      </c>
      <c r="J160" s="6" t="e">
        <f t="shared" si="32"/>
        <v>#NUM!</v>
      </c>
      <c r="K160" s="8">
        <f t="shared" si="33"/>
        <v>147</v>
      </c>
      <c r="L160" s="6" t="e">
        <f t="shared" si="27"/>
        <v>#NUM!</v>
      </c>
      <c r="M160" s="16" t="e">
        <f t="shared" si="28"/>
        <v>#NUM!</v>
      </c>
      <c r="N160" s="45"/>
      <c r="O160" s="45"/>
      <c r="P160" s="45"/>
    </row>
    <row r="161" spans="2:16" x14ac:dyDescent="0.2">
      <c r="B161" s="17">
        <f t="shared" si="29"/>
        <v>49766</v>
      </c>
      <c r="C161" s="32">
        <f t="shared" si="23"/>
        <v>0</v>
      </c>
      <c r="D161" s="6" t="e">
        <f t="shared" si="30"/>
        <v>#NUM!</v>
      </c>
      <c r="E161" s="16" t="e">
        <f t="shared" si="31"/>
        <v>#NUM!</v>
      </c>
      <c r="F161" s="6" t="e">
        <f t="shared" si="24"/>
        <v>#NUM!</v>
      </c>
      <c r="G161" s="16" t="e">
        <f t="shared" si="25"/>
        <v>#NUM!</v>
      </c>
      <c r="H161" s="18"/>
      <c r="I161" s="6">
        <f t="shared" si="26"/>
        <v>0</v>
      </c>
      <c r="J161" s="6" t="e">
        <f t="shared" si="32"/>
        <v>#NUM!</v>
      </c>
      <c r="K161" s="8">
        <f t="shared" si="33"/>
        <v>148</v>
      </c>
      <c r="L161" s="6" t="e">
        <f t="shared" si="27"/>
        <v>#NUM!</v>
      </c>
      <c r="M161" s="16" t="e">
        <f t="shared" si="28"/>
        <v>#NUM!</v>
      </c>
      <c r="N161" s="45"/>
      <c r="O161" s="45"/>
      <c r="P161" s="45"/>
    </row>
    <row r="162" spans="2:16" x14ac:dyDescent="0.2">
      <c r="B162" s="17">
        <f t="shared" si="29"/>
        <v>49796</v>
      </c>
      <c r="C162" s="32">
        <f t="shared" si="23"/>
        <v>0</v>
      </c>
      <c r="D162" s="6" t="e">
        <f t="shared" si="30"/>
        <v>#NUM!</v>
      </c>
      <c r="E162" s="16" t="e">
        <f t="shared" si="31"/>
        <v>#NUM!</v>
      </c>
      <c r="F162" s="6" t="e">
        <f t="shared" si="24"/>
        <v>#NUM!</v>
      </c>
      <c r="G162" s="16" t="e">
        <f t="shared" si="25"/>
        <v>#NUM!</v>
      </c>
      <c r="H162" s="18"/>
      <c r="I162" s="6">
        <f t="shared" si="26"/>
        <v>0</v>
      </c>
      <c r="J162" s="6" t="e">
        <f t="shared" si="32"/>
        <v>#NUM!</v>
      </c>
      <c r="K162" s="8">
        <f t="shared" si="33"/>
        <v>149</v>
      </c>
      <c r="L162" s="6" t="e">
        <f t="shared" si="27"/>
        <v>#NUM!</v>
      </c>
      <c r="M162" s="16" t="e">
        <f t="shared" si="28"/>
        <v>#NUM!</v>
      </c>
      <c r="N162" s="45"/>
      <c r="O162" s="45"/>
      <c r="P162" s="45"/>
    </row>
    <row r="163" spans="2:16" x14ac:dyDescent="0.2">
      <c r="B163" s="17">
        <f t="shared" si="29"/>
        <v>49827</v>
      </c>
      <c r="C163" s="32">
        <f t="shared" si="23"/>
        <v>0</v>
      </c>
      <c r="D163" s="6" t="e">
        <f t="shared" si="30"/>
        <v>#NUM!</v>
      </c>
      <c r="E163" s="16" t="e">
        <f t="shared" si="31"/>
        <v>#NUM!</v>
      </c>
      <c r="F163" s="6" t="e">
        <f t="shared" si="24"/>
        <v>#NUM!</v>
      </c>
      <c r="G163" s="16" t="e">
        <f t="shared" si="25"/>
        <v>#NUM!</v>
      </c>
      <c r="H163" s="18"/>
      <c r="I163" s="6">
        <f t="shared" si="26"/>
        <v>0</v>
      </c>
      <c r="J163" s="6" t="e">
        <f t="shared" si="32"/>
        <v>#NUM!</v>
      </c>
      <c r="K163" s="8">
        <f t="shared" si="33"/>
        <v>150</v>
      </c>
      <c r="L163" s="6" t="e">
        <f t="shared" si="27"/>
        <v>#NUM!</v>
      </c>
      <c r="M163" s="16" t="e">
        <f t="shared" si="28"/>
        <v>#NUM!</v>
      </c>
      <c r="N163" s="45"/>
      <c r="O163" s="45"/>
      <c r="P163" s="45"/>
    </row>
    <row r="164" spans="2:16" x14ac:dyDescent="0.2">
      <c r="B164" s="17">
        <f t="shared" si="29"/>
        <v>49857</v>
      </c>
      <c r="C164" s="32">
        <f t="shared" si="23"/>
        <v>0</v>
      </c>
      <c r="D164" s="6" t="e">
        <f t="shared" si="30"/>
        <v>#NUM!</v>
      </c>
      <c r="E164" s="16" t="e">
        <f t="shared" si="31"/>
        <v>#NUM!</v>
      </c>
      <c r="F164" s="6" t="e">
        <f t="shared" si="24"/>
        <v>#NUM!</v>
      </c>
      <c r="G164" s="16" t="e">
        <f t="shared" si="25"/>
        <v>#NUM!</v>
      </c>
      <c r="H164" s="18"/>
      <c r="I164" s="6">
        <f t="shared" si="26"/>
        <v>0</v>
      </c>
      <c r="J164" s="6" t="e">
        <f t="shared" si="32"/>
        <v>#NUM!</v>
      </c>
      <c r="K164" s="8">
        <f t="shared" si="33"/>
        <v>151</v>
      </c>
      <c r="L164" s="6" t="e">
        <f t="shared" si="27"/>
        <v>#NUM!</v>
      </c>
      <c r="M164" s="16" t="e">
        <f t="shared" si="28"/>
        <v>#NUM!</v>
      </c>
      <c r="N164" s="45"/>
      <c r="O164" s="45"/>
      <c r="P164" s="45"/>
    </row>
    <row r="165" spans="2:16" x14ac:dyDescent="0.2">
      <c r="B165" s="17">
        <f t="shared" si="29"/>
        <v>49888</v>
      </c>
      <c r="C165" s="32">
        <f t="shared" si="23"/>
        <v>0</v>
      </c>
      <c r="D165" s="6" t="e">
        <f t="shared" si="30"/>
        <v>#NUM!</v>
      </c>
      <c r="E165" s="16" t="e">
        <f t="shared" si="31"/>
        <v>#NUM!</v>
      </c>
      <c r="F165" s="6" t="e">
        <f t="shared" si="24"/>
        <v>#NUM!</v>
      </c>
      <c r="G165" s="16" t="e">
        <f t="shared" si="25"/>
        <v>#NUM!</v>
      </c>
      <c r="H165" s="18"/>
      <c r="I165" s="6">
        <f t="shared" si="26"/>
        <v>0</v>
      </c>
      <c r="J165" s="6" t="e">
        <f t="shared" si="32"/>
        <v>#NUM!</v>
      </c>
      <c r="K165" s="8">
        <f t="shared" si="33"/>
        <v>152</v>
      </c>
      <c r="L165" s="6" t="e">
        <f t="shared" si="27"/>
        <v>#NUM!</v>
      </c>
      <c r="M165" s="16" t="e">
        <f t="shared" si="28"/>
        <v>#NUM!</v>
      </c>
      <c r="N165" s="45"/>
      <c r="O165" s="45"/>
      <c r="P165" s="45"/>
    </row>
    <row r="166" spans="2:16" x14ac:dyDescent="0.2">
      <c r="B166" s="17">
        <f t="shared" si="29"/>
        <v>49919</v>
      </c>
      <c r="C166" s="32">
        <f t="shared" si="23"/>
        <v>0</v>
      </c>
      <c r="D166" s="6" t="e">
        <f t="shared" si="30"/>
        <v>#NUM!</v>
      </c>
      <c r="E166" s="16" t="e">
        <f t="shared" si="31"/>
        <v>#NUM!</v>
      </c>
      <c r="F166" s="6" t="e">
        <f t="shared" si="24"/>
        <v>#NUM!</v>
      </c>
      <c r="G166" s="16" t="e">
        <f t="shared" si="25"/>
        <v>#NUM!</v>
      </c>
      <c r="H166" s="18"/>
      <c r="I166" s="6">
        <f t="shared" si="26"/>
        <v>0</v>
      </c>
      <c r="J166" s="6" t="e">
        <f t="shared" si="32"/>
        <v>#NUM!</v>
      </c>
      <c r="K166" s="8">
        <f t="shared" si="33"/>
        <v>153</v>
      </c>
      <c r="L166" s="6" t="e">
        <f t="shared" si="27"/>
        <v>#NUM!</v>
      </c>
      <c r="M166" s="16" t="e">
        <f t="shared" si="28"/>
        <v>#NUM!</v>
      </c>
      <c r="N166" s="45"/>
      <c r="O166" s="45"/>
      <c r="P166" s="45"/>
    </row>
    <row r="167" spans="2:16" x14ac:dyDescent="0.2">
      <c r="B167" s="17">
        <f t="shared" si="29"/>
        <v>49949</v>
      </c>
      <c r="C167" s="32">
        <f t="shared" si="23"/>
        <v>0</v>
      </c>
      <c r="D167" s="6" t="e">
        <f t="shared" si="30"/>
        <v>#NUM!</v>
      </c>
      <c r="E167" s="16" t="e">
        <f t="shared" si="31"/>
        <v>#NUM!</v>
      </c>
      <c r="F167" s="6" t="e">
        <f t="shared" si="24"/>
        <v>#NUM!</v>
      </c>
      <c r="G167" s="16" t="e">
        <f t="shared" si="25"/>
        <v>#NUM!</v>
      </c>
      <c r="H167" s="18"/>
      <c r="I167" s="6">
        <f t="shared" si="26"/>
        <v>0</v>
      </c>
      <c r="J167" s="6" t="e">
        <f t="shared" si="32"/>
        <v>#NUM!</v>
      </c>
      <c r="K167" s="8">
        <f t="shared" si="33"/>
        <v>154</v>
      </c>
      <c r="L167" s="6" t="e">
        <f t="shared" si="27"/>
        <v>#NUM!</v>
      </c>
      <c r="M167" s="16" t="e">
        <f t="shared" si="28"/>
        <v>#NUM!</v>
      </c>
      <c r="N167" s="45"/>
      <c r="O167" s="45"/>
      <c r="P167" s="45"/>
    </row>
    <row r="168" spans="2:16" x14ac:dyDescent="0.2">
      <c r="B168" s="17">
        <f t="shared" si="29"/>
        <v>49980</v>
      </c>
      <c r="C168" s="32">
        <f t="shared" si="23"/>
        <v>0</v>
      </c>
      <c r="D168" s="6" t="e">
        <f t="shared" si="30"/>
        <v>#NUM!</v>
      </c>
      <c r="E168" s="16" t="e">
        <f t="shared" si="31"/>
        <v>#NUM!</v>
      </c>
      <c r="F168" s="6" t="e">
        <f t="shared" si="24"/>
        <v>#NUM!</v>
      </c>
      <c r="G168" s="16" t="e">
        <f t="shared" si="25"/>
        <v>#NUM!</v>
      </c>
      <c r="H168" s="18"/>
      <c r="I168" s="6">
        <f t="shared" si="26"/>
        <v>0</v>
      </c>
      <c r="J168" s="6" t="e">
        <f t="shared" si="32"/>
        <v>#NUM!</v>
      </c>
      <c r="K168" s="8">
        <f t="shared" si="33"/>
        <v>155</v>
      </c>
      <c r="L168" s="6" t="e">
        <f t="shared" si="27"/>
        <v>#NUM!</v>
      </c>
      <c r="M168" s="16" t="e">
        <f t="shared" si="28"/>
        <v>#NUM!</v>
      </c>
      <c r="N168" s="45"/>
      <c r="O168" s="45"/>
      <c r="P168" s="45"/>
    </row>
    <row r="169" spans="2:16" x14ac:dyDescent="0.2">
      <c r="B169" s="17">
        <f t="shared" si="29"/>
        <v>50010</v>
      </c>
      <c r="C169" s="32">
        <f t="shared" si="23"/>
        <v>0</v>
      </c>
      <c r="D169" s="6" t="e">
        <f t="shared" si="30"/>
        <v>#NUM!</v>
      </c>
      <c r="E169" s="16" t="e">
        <f t="shared" si="31"/>
        <v>#NUM!</v>
      </c>
      <c r="F169" s="6" t="e">
        <f t="shared" si="24"/>
        <v>#NUM!</v>
      </c>
      <c r="G169" s="16" t="e">
        <f t="shared" si="25"/>
        <v>#NUM!</v>
      </c>
      <c r="H169" s="18"/>
      <c r="I169" s="6">
        <f t="shared" si="26"/>
        <v>0</v>
      </c>
      <c r="J169" s="6" t="e">
        <f t="shared" si="32"/>
        <v>#NUM!</v>
      </c>
      <c r="K169" s="8">
        <f t="shared" si="33"/>
        <v>156</v>
      </c>
      <c r="L169" s="6" t="e">
        <f t="shared" si="27"/>
        <v>#NUM!</v>
      </c>
      <c r="M169" s="16" t="e">
        <f t="shared" si="28"/>
        <v>#NUM!</v>
      </c>
      <c r="N169" s="45"/>
      <c r="O169" s="45"/>
      <c r="P169" s="45"/>
    </row>
    <row r="170" spans="2:16" x14ac:dyDescent="0.2">
      <c r="B170" s="17">
        <f t="shared" si="29"/>
        <v>50041</v>
      </c>
      <c r="C170" s="32">
        <f t="shared" si="23"/>
        <v>0</v>
      </c>
      <c r="D170" s="6" t="e">
        <f t="shared" si="30"/>
        <v>#NUM!</v>
      </c>
      <c r="E170" s="16" t="e">
        <f t="shared" si="31"/>
        <v>#NUM!</v>
      </c>
      <c r="F170" s="6" t="e">
        <f t="shared" si="24"/>
        <v>#NUM!</v>
      </c>
      <c r="G170" s="16" t="e">
        <f t="shared" si="25"/>
        <v>#NUM!</v>
      </c>
      <c r="H170" s="18"/>
      <c r="I170" s="6">
        <f t="shared" si="26"/>
        <v>0</v>
      </c>
      <c r="J170" s="6" t="e">
        <f t="shared" si="32"/>
        <v>#NUM!</v>
      </c>
      <c r="K170" s="8">
        <f t="shared" si="33"/>
        <v>157</v>
      </c>
      <c r="L170" s="6" t="e">
        <f t="shared" si="27"/>
        <v>#NUM!</v>
      </c>
      <c r="M170" s="16" t="e">
        <f t="shared" si="28"/>
        <v>#NUM!</v>
      </c>
      <c r="N170" s="45"/>
      <c r="O170" s="45"/>
      <c r="P170" s="45"/>
    </row>
    <row r="171" spans="2:16" x14ac:dyDescent="0.2">
      <c r="B171" s="17">
        <f t="shared" si="29"/>
        <v>50072</v>
      </c>
      <c r="C171" s="32">
        <f t="shared" si="23"/>
        <v>0</v>
      </c>
      <c r="D171" s="6" t="e">
        <f t="shared" si="30"/>
        <v>#NUM!</v>
      </c>
      <c r="E171" s="16" t="e">
        <f t="shared" si="31"/>
        <v>#NUM!</v>
      </c>
      <c r="F171" s="6" t="e">
        <f t="shared" si="24"/>
        <v>#NUM!</v>
      </c>
      <c r="G171" s="16" t="e">
        <f t="shared" si="25"/>
        <v>#NUM!</v>
      </c>
      <c r="H171" s="18"/>
      <c r="I171" s="6">
        <f t="shared" si="26"/>
        <v>0</v>
      </c>
      <c r="J171" s="6" t="e">
        <f t="shared" si="32"/>
        <v>#NUM!</v>
      </c>
      <c r="K171" s="8">
        <f t="shared" si="33"/>
        <v>158</v>
      </c>
      <c r="L171" s="6" t="e">
        <f t="shared" si="27"/>
        <v>#NUM!</v>
      </c>
      <c r="M171" s="16" t="e">
        <f t="shared" si="28"/>
        <v>#NUM!</v>
      </c>
      <c r="N171" s="45"/>
      <c r="O171" s="45"/>
      <c r="P171" s="45"/>
    </row>
    <row r="172" spans="2:16" x14ac:dyDescent="0.2">
      <c r="B172" s="17">
        <f t="shared" si="29"/>
        <v>50100</v>
      </c>
      <c r="C172" s="32">
        <f t="shared" si="23"/>
        <v>0</v>
      </c>
      <c r="D172" s="6" t="e">
        <f t="shared" si="30"/>
        <v>#NUM!</v>
      </c>
      <c r="E172" s="16" t="e">
        <f t="shared" si="31"/>
        <v>#NUM!</v>
      </c>
      <c r="F172" s="6" t="e">
        <f t="shared" si="24"/>
        <v>#NUM!</v>
      </c>
      <c r="G172" s="16" t="e">
        <f t="shared" si="25"/>
        <v>#NUM!</v>
      </c>
      <c r="H172" s="18"/>
      <c r="I172" s="6">
        <f t="shared" si="26"/>
        <v>0</v>
      </c>
      <c r="J172" s="6" t="e">
        <f t="shared" si="32"/>
        <v>#NUM!</v>
      </c>
      <c r="K172" s="8">
        <f t="shared" si="33"/>
        <v>159</v>
      </c>
      <c r="L172" s="6" t="e">
        <f t="shared" si="27"/>
        <v>#NUM!</v>
      </c>
      <c r="M172" s="16" t="e">
        <f t="shared" si="28"/>
        <v>#NUM!</v>
      </c>
      <c r="N172" s="45"/>
      <c r="O172" s="45"/>
      <c r="P172" s="45"/>
    </row>
    <row r="173" spans="2:16" x14ac:dyDescent="0.2">
      <c r="B173" s="17">
        <f t="shared" si="29"/>
        <v>50131</v>
      </c>
      <c r="C173" s="32">
        <f t="shared" si="23"/>
        <v>0</v>
      </c>
      <c r="D173" s="6" t="e">
        <f t="shared" si="30"/>
        <v>#NUM!</v>
      </c>
      <c r="E173" s="16" t="e">
        <f t="shared" si="31"/>
        <v>#NUM!</v>
      </c>
      <c r="F173" s="6" t="e">
        <f t="shared" si="24"/>
        <v>#NUM!</v>
      </c>
      <c r="G173" s="16" t="e">
        <f t="shared" si="25"/>
        <v>#NUM!</v>
      </c>
      <c r="H173" s="18"/>
      <c r="I173" s="6">
        <f t="shared" si="26"/>
        <v>0</v>
      </c>
      <c r="J173" s="6" t="e">
        <f t="shared" si="32"/>
        <v>#NUM!</v>
      </c>
      <c r="K173" s="8">
        <f t="shared" si="33"/>
        <v>160</v>
      </c>
      <c r="L173" s="6" t="e">
        <f t="shared" si="27"/>
        <v>#NUM!</v>
      </c>
      <c r="M173" s="16" t="e">
        <f t="shared" si="28"/>
        <v>#NUM!</v>
      </c>
      <c r="N173" s="45"/>
      <c r="O173" s="45"/>
      <c r="P173" s="45"/>
    </row>
    <row r="174" spans="2:16" x14ac:dyDescent="0.2">
      <c r="B174" s="17">
        <f t="shared" si="29"/>
        <v>50161</v>
      </c>
      <c r="C174" s="32">
        <f t="shared" si="23"/>
        <v>0</v>
      </c>
      <c r="D174" s="6" t="e">
        <f t="shared" si="30"/>
        <v>#NUM!</v>
      </c>
      <c r="E174" s="16" t="e">
        <f t="shared" si="31"/>
        <v>#NUM!</v>
      </c>
      <c r="F174" s="6" t="e">
        <f t="shared" si="24"/>
        <v>#NUM!</v>
      </c>
      <c r="G174" s="16" t="e">
        <f t="shared" si="25"/>
        <v>#NUM!</v>
      </c>
      <c r="H174" s="18"/>
      <c r="I174" s="6">
        <f t="shared" si="26"/>
        <v>0</v>
      </c>
      <c r="J174" s="6" t="e">
        <f t="shared" si="32"/>
        <v>#NUM!</v>
      </c>
      <c r="K174" s="8">
        <f t="shared" si="33"/>
        <v>161</v>
      </c>
      <c r="L174" s="6" t="e">
        <f t="shared" si="27"/>
        <v>#NUM!</v>
      </c>
      <c r="M174" s="16" t="e">
        <f t="shared" si="28"/>
        <v>#NUM!</v>
      </c>
      <c r="N174" s="45"/>
      <c r="O174" s="45"/>
      <c r="P174" s="45"/>
    </row>
    <row r="175" spans="2:16" x14ac:dyDescent="0.2">
      <c r="B175" s="17">
        <f t="shared" si="29"/>
        <v>50192</v>
      </c>
      <c r="C175" s="32">
        <f t="shared" si="23"/>
        <v>0</v>
      </c>
      <c r="D175" s="6" t="e">
        <f t="shared" si="30"/>
        <v>#NUM!</v>
      </c>
      <c r="E175" s="16" t="e">
        <f t="shared" si="31"/>
        <v>#NUM!</v>
      </c>
      <c r="F175" s="6" t="e">
        <f t="shared" si="24"/>
        <v>#NUM!</v>
      </c>
      <c r="G175" s="16" t="e">
        <f t="shared" si="25"/>
        <v>#NUM!</v>
      </c>
      <c r="H175" s="18"/>
      <c r="I175" s="6">
        <f t="shared" si="26"/>
        <v>0</v>
      </c>
      <c r="J175" s="6" t="e">
        <f t="shared" si="32"/>
        <v>#NUM!</v>
      </c>
      <c r="K175" s="8">
        <f t="shared" si="33"/>
        <v>162</v>
      </c>
      <c r="L175" s="6" t="e">
        <f t="shared" si="27"/>
        <v>#NUM!</v>
      </c>
      <c r="M175" s="16" t="e">
        <f t="shared" si="28"/>
        <v>#NUM!</v>
      </c>
      <c r="N175" s="45"/>
      <c r="O175" s="45"/>
      <c r="P175" s="45"/>
    </row>
    <row r="176" spans="2:16" x14ac:dyDescent="0.2">
      <c r="B176" s="17">
        <f t="shared" si="29"/>
        <v>50222</v>
      </c>
      <c r="C176" s="32">
        <f t="shared" si="23"/>
        <v>0</v>
      </c>
      <c r="D176" s="6" t="e">
        <f t="shared" si="30"/>
        <v>#NUM!</v>
      </c>
      <c r="E176" s="16" t="e">
        <f t="shared" si="31"/>
        <v>#NUM!</v>
      </c>
      <c r="F176" s="6" t="e">
        <f t="shared" si="24"/>
        <v>#NUM!</v>
      </c>
      <c r="G176" s="16" t="e">
        <f t="shared" si="25"/>
        <v>#NUM!</v>
      </c>
      <c r="H176" s="18"/>
      <c r="I176" s="6">
        <f t="shared" si="26"/>
        <v>0</v>
      </c>
      <c r="J176" s="6" t="e">
        <f t="shared" si="32"/>
        <v>#NUM!</v>
      </c>
      <c r="K176" s="8">
        <f t="shared" si="33"/>
        <v>163</v>
      </c>
      <c r="L176" s="6" t="e">
        <f t="shared" si="27"/>
        <v>#NUM!</v>
      </c>
      <c r="M176" s="16" t="e">
        <f t="shared" si="28"/>
        <v>#NUM!</v>
      </c>
      <c r="N176" s="45"/>
      <c r="O176" s="45"/>
      <c r="P176" s="45"/>
    </row>
    <row r="177" spans="2:16" x14ac:dyDescent="0.2">
      <c r="B177" s="17">
        <f t="shared" si="29"/>
        <v>50253</v>
      </c>
      <c r="C177" s="32">
        <f t="shared" si="23"/>
        <v>0</v>
      </c>
      <c r="D177" s="6" t="e">
        <f t="shared" si="30"/>
        <v>#NUM!</v>
      </c>
      <c r="E177" s="16" t="e">
        <f t="shared" si="31"/>
        <v>#NUM!</v>
      </c>
      <c r="F177" s="6" t="e">
        <f t="shared" si="24"/>
        <v>#NUM!</v>
      </c>
      <c r="G177" s="16" t="e">
        <f t="shared" si="25"/>
        <v>#NUM!</v>
      </c>
      <c r="H177" s="18"/>
      <c r="I177" s="6">
        <f t="shared" si="26"/>
        <v>0</v>
      </c>
      <c r="J177" s="6" t="e">
        <f t="shared" si="32"/>
        <v>#NUM!</v>
      </c>
      <c r="K177" s="8">
        <f t="shared" si="33"/>
        <v>164</v>
      </c>
      <c r="L177" s="6" t="e">
        <f t="shared" si="27"/>
        <v>#NUM!</v>
      </c>
      <c r="M177" s="16" t="e">
        <f t="shared" si="28"/>
        <v>#NUM!</v>
      </c>
      <c r="N177" s="45"/>
      <c r="O177" s="45"/>
      <c r="P177" s="45"/>
    </row>
    <row r="178" spans="2:16" x14ac:dyDescent="0.2">
      <c r="B178" s="17">
        <f t="shared" si="29"/>
        <v>50284</v>
      </c>
      <c r="C178" s="32">
        <f t="shared" si="23"/>
        <v>0</v>
      </c>
      <c r="D178" s="6" t="e">
        <f t="shared" si="30"/>
        <v>#NUM!</v>
      </c>
      <c r="E178" s="16" t="e">
        <f t="shared" si="31"/>
        <v>#NUM!</v>
      </c>
      <c r="F178" s="6" t="e">
        <f t="shared" si="24"/>
        <v>#NUM!</v>
      </c>
      <c r="G178" s="16" t="e">
        <f t="shared" si="25"/>
        <v>#NUM!</v>
      </c>
      <c r="H178" s="18"/>
      <c r="I178" s="6">
        <f t="shared" si="26"/>
        <v>0</v>
      </c>
      <c r="J178" s="6" t="e">
        <f t="shared" si="32"/>
        <v>#NUM!</v>
      </c>
      <c r="K178" s="8">
        <f t="shared" si="33"/>
        <v>165</v>
      </c>
      <c r="L178" s="6" t="e">
        <f t="shared" si="27"/>
        <v>#NUM!</v>
      </c>
      <c r="M178" s="16" t="e">
        <f t="shared" si="28"/>
        <v>#NUM!</v>
      </c>
      <c r="N178" s="45"/>
      <c r="O178" s="45"/>
      <c r="P178" s="45"/>
    </row>
    <row r="179" spans="2:16" x14ac:dyDescent="0.2">
      <c r="B179" s="17">
        <f t="shared" si="29"/>
        <v>50314</v>
      </c>
      <c r="C179" s="32">
        <f t="shared" si="23"/>
        <v>0</v>
      </c>
      <c r="D179" s="6" t="e">
        <f t="shared" si="30"/>
        <v>#NUM!</v>
      </c>
      <c r="E179" s="16" t="e">
        <f t="shared" si="31"/>
        <v>#NUM!</v>
      </c>
      <c r="F179" s="6" t="e">
        <f t="shared" si="24"/>
        <v>#NUM!</v>
      </c>
      <c r="G179" s="16" t="e">
        <f t="shared" si="25"/>
        <v>#NUM!</v>
      </c>
      <c r="H179" s="18"/>
      <c r="I179" s="6">
        <f t="shared" si="26"/>
        <v>0</v>
      </c>
      <c r="J179" s="6" t="e">
        <f t="shared" si="32"/>
        <v>#NUM!</v>
      </c>
      <c r="K179" s="8">
        <f t="shared" si="33"/>
        <v>166</v>
      </c>
      <c r="L179" s="6" t="e">
        <f t="shared" si="27"/>
        <v>#NUM!</v>
      </c>
      <c r="M179" s="16" t="e">
        <f t="shared" si="28"/>
        <v>#NUM!</v>
      </c>
      <c r="N179" s="45"/>
      <c r="O179" s="45"/>
      <c r="P179" s="45"/>
    </row>
    <row r="180" spans="2:16" x14ac:dyDescent="0.2">
      <c r="B180" s="17">
        <f t="shared" si="29"/>
        <v>50345</v>
      </c>
      <c r="C180" s="32">
        <f t="shared" si="23"/>
        <v>0</v>
      </c>
      <c r="D180" s="6" t="e">
        <f t="shared" si="30"/>
        <v>#NUM!</v>
      </c>
      <c r="E180" s="16" t="e">
        <f t="shared" si="31"/>
        <v>#NUM!</v>
      </c>
      <c r="F180" s="6" t="e">
        <f t="shared" si="24"/>
        <v>#NUM!</v>
      </c>
      <c r="G180" s="16" t="e">
        <f t="shared" si="25"/>
        <v>#NUM!</v>
      </c>
      <c r="H180" s="18"/>
      <c r="I180" s="6">
        <f t="shared" si="26"/>
        <v>0</v>
      </c>
      <c r="J180" s="6" t="e">
        <f t="shared" si="32"/>
        <v>#NUM!</v>
      </c>
      <c r="K180" s="8">
        <f t="shared" si="33"/>
        <v>167</v>
      </c>
      <c r="L180" s="6" t="e">
        <f t="shared" si="27"/>
        <v>#NUM!</v>
      </c>
      <c r="M180" s="16" t="e">
        <f t="shared" si="28"/>
        <v>#NUM!</v>
      </c>
      <c r="N180" s="45"/>
      <c r="O180" s="45"/>
      <c r="P180" s="45"/>
    </row>
    <row r="181" spans="2:16" x14ac:dyDescent="0.2">
      <c r="B181" s="17">
        <f t="shared" si="29"/>
        <v>50375</v>
      </c>
      <c r="C181" s="32">
        <f t="shared" si="23"/>
        <v>0</v>
      </c>
      <c r="D181" s="6" t="e">
        <f t="shared" si="30"/>
        <v>#NUM!</v>
      </c>
      <c r="E181" s="16" t="e">
        <f t="shared" si="31"/>
        <v>#NUM!</v>
      </c>
      <c r="F181" s="6" t="e">
        <f t="shared" si="24"/>
        <v>#NUM!</v>
      </c>
      <c r="G181" s="16" t="e">
        <f t="shared" si="25"/>
        <v>#NUM!</v>
      </c>
      <c r="H181" s="18"/>
      <c r="I181" s="6">
        <f t="shared" si="26"/>
        <v>0</v>
      </c>
      <c r="J181" s="6" t="e">
        <f t="shared" si="32"/>
        <v>#NUM!</v>
      </c>
      <c r="K181" s="8">
        <f t="shared" si="33"/>
        <v>168</v>
      </c>
      <c r="L181" s="6" t="e">
        <f t="shared" si="27"/>
        <v>#NUM!</v>
      </c>
      <c r="M181" s="16" t="e">
        <f t="shared" si="28"/>
        <v>#NUM!</v>
      </c>
      <c r="N181" s="45"/>
      <c r="O181" s="45"/>
      <c r="P181" s="45"/>
    </row>
    <row r="182" spans="2:16" x14ac:dyDescent="0.2">
      <c r="B182" s="17">
        <f t="shared" si="29"/>
        <v>50406</v>
      </c>
      <c r="C182" s="32">
        <f t="shared" si="23"/>
        <v>0</v>
      </c>
      <c r="D182" s="6" t="e">
        <f t="shared" si="30"/>
        <v>#NUM!</v>
      </c>
      <c r="E182" s="16" t="e">
        <f t="shared" si="31"/>
        <v>#NUM!</v>
      </c>
      <c r="F182" s="6" t="e">
        <f t="shared" si="24"/>
        <v>#NUM!</v>
      </c>
      <c r="G182" s="16" t="e">
        <f t="shared" si="25"/>
        <v>#NUM!</v>
      </c>
      <c r="H182" s="18"/>
      <c r="I182" s="6">
        <f t="shared" si="26"/>
        <v>0</v>
      </c>
      <c r="J182" s="6" t="e">
        <f t="shared" si="32"/>
        <v>#NUM!</v>
      </c>
      <c r="K182" s="8">
        <f t="shared" si="33"/>
        <v>169</v>
      </c>
      <c r="L182" s="6" t="e">
        <f t="shared" si="27"/>
        <v>#NUM!</v>
      </c>
      <c r="M182" s="16" t="e">
        <f t="shared" si="28"/>
        <v>#NUM!</v>
      </c>
      <c r="N182" s="45"/>
      <c r="O182" s="45"/>
      <c r="P182" s="45"/>
    </row>
    <row r="183" spans="2:16" x14ac:dyDescent="0.2">
      <c r="B183" s="17">
        <f t="shared" si="29"/>
        <v>50437</v>
      </c>
      <c r="C183" s="32">
        <f t="shared" si="23"/>
        <v>0</v>
      </c>
      <c r="D183" s="6" t="e">
        <f t="shared" si="30"/>
        <v>#NUM!</v>
      </c>
      <c r="E183" s="16" t="e">
        <f t="shared" si="31"/>
        <v>#NUM!</v>
      </c>
      <c r="F183" s="6" t="e">
        <f t="shared" si="24"/>
        <v>#NUM!</v>
      </c>
      <c r="G183" s="16" t="e">
        <f t="shared" si="25"/>
        <v>#NUM!</v>
      </c>
      <c r="H183" s="18"/>
      <c r="I183" s="6">
        <f t="shared" si="26"/>
        <v>0</v>
      </c>
      <c r="J183" s="6" t="e">
        <f t="shared" si="32"/>
        <v>#NUM!</v>
      </c>
      <c r="K183" s="8">
        <f t="shared" si="33"/>
        <v>170</v>
      </c>
      <c r="L183" s="6" t="e">
        <f t="shared" si="27"/>
        <v>#NUM!</v>
      </c>
      <c r="M183" s="16" t="e">
        <f t="shared" si="28"/>
        <v>#NUM!</v>
      </c>
      <c r="N183" s="45"/>
      <c r="O183" s="45"/>
      <c r="P183" s="45"/>
    </row>
    <row r="184" spans="2:16" x14ac:dyDescent="0.2">
      <c r="B184" s="17">
        <f t="shared" si="29"/>
        <v>50465</v>
      </c>
      <c r="C184" s="32">
        <f t="shared" si="23"/>
        <v>0</v>
      </c>
      <c r="D184" s="6" t="e">
        <f t="shared" si="30"/>
        <v>#NUM!</v>
      </c>
      <c r="E184" s="16" t="e">
        <f t="shared" si="31"/>
        <v>#NUM!</v>
      </c>
      <c r="F184" s="6" t="e">
        <f t="shared" si="24"/>
        <v>#NUM!</v>
      </c>
      <c r="G184" s="16" t="e">
        <f t="shared" si="25"/>
        <v>#NUM!</v>
      </c>
      <c r="H184" s="18"/>
      <c r="I184" s="6">
        <f t="shared" si="26"/>
        <v>0</v>
      </c>
      <c r="J184" s="6" t="e">
        <f t="shared" si="32"/>
        <v>#NUM!</v>
      </c>
      <c r="K184" s="8">
        <f t="shared" si="33"/>
        <v>171</v>
      </c>
      <c r="L184" s="6" t="e">
        <f t="shared" si="27"/>
        <v>#NUM!</v>
      </c>
      <c r="M184" s="16" t="e">
        <f t="shared" si="28"/>
        <v>#NUM!</v>
      </c>
      <c r="N184" s="45"/>
      <c r="O184" s="45"/>
      <c r="P184" s="45"/>
    </row>
    <row r="185" spans="2:16" x14ac:dyDescent="0.2">
      <c r="B185" s="17">
        <f t="shared" si="29"/>
        <v>50496</v>
      </c>
      <c r="C185" s="32">
        <f t="shared" si="23"/>
        <v>0</v>
      </c>
      <c r="D185" s="6" t="e">
        <f t="shared" si="30"/>
        <v>#NUM!</v>
      </c>
      <c r="E185" s="16" t="e">
        <f t="shared" si="31"/>
        <v>#NUM!</v>
      </c>
      <c r="F185" s="6" t="e">
        <f t="shared" si="24"/>
        <v>#NUM!</v>
      </c>
      <c r="G185" s="16" t="e">
        <f t="shared" si="25"/>
        <v>#NUM!</v>
      </c>
      <c r="H185" s="18"/>
      <c r="I185" s="6">
        <f t="shared" si="26"/>
        <v>0</v>
      </c>
      <c r="J185" s="6" t="e">
        <f t="shared" si="32"/>
        <v>#NUM!</v>
      </c>
      <c r="K185" s="8">
        <f t="shared" si="33"/>
        <v>172</v>
      </c>
      <c r="L185" s="6" t="e">
        <f t="shared" si="27"/>
        <v>#NUM!</v>
      </c>
      <c r="M185" s="16" t="e">
        <f t="shared" si="28"/>
        <v>#NUM!</v>
      </c>
      <c r="N185" s="45"/>
      <c r="O185" s="45"/>
      <c r="P185" s="45"/>
    </row>
    <row r="186" spans="2:16" x14ac:dyDescent="0.2">
      <c r="B186" s="17">
        <f t="shared" si="29"/>
        <v>50526</v>
      </c>
      <c r="C186" s="32">
        <f t="shared" si="23"/>
        <v>0</v>
      </c>
      <c r="D186" s="6" t="e">
        <f t="shared" si="30"/>
        <v>#NUM!</v>
      </c>
      <c r="E186" s="16" t="e">
        <f t="shared" si="31"/>
        <v>#NUM!</v>
      </c>
      <c r="F186" s="6" t="e">
        <f t="shared" si="24"/>
        <v>#NUM!</v>
      </c>
      <c r="G186" s="16" t="e">
        <f t="shared" si="25"/>
        <v>#NUM!</v>
      </c>
      <c r="H186" s="18"/>
      <c r="I186" s="6">
        <f t="shared" si="26"/>
        <v>0</v>
      </c>
      <c r="J186" s="6" t="e">
        <f t="shared" si="32"/>
        <v>#NUM!</v>
      </c>
      <c r="K186" s="8">
        <f t="shared" si="33"/>
        <v>173</v>
      </c>
      <c r="L186" s="6" t="e">
        <f t="shared" si="27"/>
        <v>#NUM!</v>
      </c>
      <c r="M186" s="16" t="e">
        <f t="shared" si="28"/>
        <v>#NUM!</v>
      </c>
      <c r="N186" s="45"/>
      <c r="O186" s="45"/>
      <c r="P186" s="45"/>
    </row>
    <row r="187" spans="2:16" x14ac:dyDescent="0.2">
      <c r="B187" s="17">
        <f t="shared" si="29"/>
        <v>50557</v>
      </c>
      <c r="C187" s="32">
        <f t="shared" si="23"/>
        <v>0</v>
      </c>
      <c r="D187" s="6" t="e">
        <f t="shared" si="30"/>
        <v>#NUM!</v>
      </c>
      <c r="E187" s="16" t="e">
        <f t="shared" si="31"/>
        <v>#NUM!</v>
      </c>
      <c r="F187" s="6" t="e">
        <f t="shared" si="24"/>
        <v>#NUM!</v>
      </c>
      <c r="G187" s="16" t="e">
        <f t="shared" si="25"/>
        <v>#NUM!</v>
      </c>
      <c r="H187" s="18"/>
      <c r="I187" s="6">
        <f t="shared" si="26"/>
        <v>0</v>
      </c>
      <c r="J187" s="6" t="e">
        <f t="shared" si="32"/>
        <v>#NUM!</v>
      </c>
      <c r="K187" s="8">
        <f t="shared" si="33"/>
        <v>174</v>
      </c>
      <c r="L187" s="6" t="e">
        <f t="shared" si="27"/>
        <v>#NUM!</v>
      </c>
      <c r="M187" s="16" t="e">
        <f t="shared" si="28"/>
        <v>#NUM!</v>
      </c>
      <c r="N187" s="45"/>
      <c r="O187" s="45"/>
      <c r="P187" s="45"/>
    </row>
    <row r="188" spans="2:16" x14ac:dyDescent="0.2">
      <c r="B188" s="17">
        <f t="shared" si="29"/>
        <v>50587</v>
      </c>
      <c r="C188" s="32">
        <f t="shared" si="23"/>
        <v>0</v>
      </c>
      <c r="D188" s="6" t="e">
        <f t="shared" si="30"/>
        <v>#NUM!</v>
      </c>
      <c r="E188" s="16" t="e">
        <f t="shared" si="31"/>
        <v>#NUM!</v>
      </c>
      <c r="F188" s="6" t="e">
        <f t="shared" si="24"/>
        <v>#NUM!</v>
      </c>
      <c r="G188" s="16" t="e">
        <f t="shared" si="25"/>
        <v>#NUM!</v>
      </c>
      <c r="H188" s="18"/>
      <c r="I188" s="6">
        <f t="shared" si="26"/>
        <v>0</v>
      </c>
      <c r="J188" s="6" t="e">
        <f t="shared" si="32"/>
        <v>#NUM!</v>
      </c>
      <c r="K188" s="8">
        <f t="shared" si="33"/>
        <v>175</v>
      </c>
      <c r="L188" s="6" t="e">
        <f t="shared" si="27"/>
        <v>#NUM!</v>
      </c>
      <c r="M188" s="16" t="e">
        <f t="shared" si="28"/>
        <v>#NUM!</v>
      </c>
      <c r="N188" s="45"/>
      <c r="O188" s="45"/>
      <c r="P188" s="45"/>
    </row>
    <row r="189" spans="2:16" x14ac:dyDescent="0.2">
      <c r="B189" s="17">
        <f t="shared" si="29"/>
        <v>50618</v>
      </c>
      <c r="C189" s="32">
        <f t="shared" si="23"/>
        <v>0</v>
      </c>
      <c r="D189" s="6" t="e">
        <f t="shared" si="30"/>
        <v>#NUM!</v>
      </c>
      <c r="E189" s="16" t="e">
        <f t="shared" si="31"/>
        <v>#NUM!</v>
      </c>
      <c r="F189" s="6" t="e">
        <f t="shared" si="24"/>
        <v>#NUM!</v>
      </c>
      <c r="G189" s="16" t="e">
        <f t="shared" si="25"/>
        <v>#NUM!</v>
      </c>
      <c r="H189" s="18"/>
      <c r="I189" s="6">
        <f t="shared" si="26"/>
        <v>0</v>
      </c>
      <c r="J189" s="6" t="e">
        <f t="shared" si="32"/>
        <v>#NUM!</v>
      </c>
      <c r="K189" s="8">
        <f t="shared" si="33"/>
        <v>176</v>
      </c>
      <c r="L189" s="6" t="e">
        <f t="shared" si="27"/>
        <v>#NUM!</v>
      </c>
      <c r="M189" s="16" t="e">
        <f t="shared" si="28"/>
        <v>#NUM!</v>
      </c>
      <c r="N189" s="45"/>
      <c r="O189" s="45"/>
      <c r="P189" s="45"/>
    </row>
    <row r="190" spans="2:16" x14ac:dyDescent="0.2">
      <c r="B190" s="17">
        <f t="shared" si="29"/>
        <v>50649</v>
      </c>
      <c r="C190" s="32">
        <f t="shared" si="23"/>
        <v>0</v>
      </c>
      <c r="D190" s="6" t="e">
        <f t="shared" si="30"/>
        <v>#NUM!</v>
      </c>
      <c r="E190" s="16" t="e">
        <f t="shared" si="31"/>
        <v>#NUM!</v>
      </c>
      <c r="F190" s="6" t="e">
        <f t="shared" si="24"/>
        <v>#NUM!</v>
      </c>
      <c r="G190" s="16" t="e">
        <f t="shared" si="25"/>
        <v>#NUM!</v>
      </c>
      <c r="H190" s="18"/>
      <c r="I190" s="6">
        <f t="shared" si="26"/>
        <v>0</v>
      </c>
      <c r="J190" s="6" t="e">
        <f t="shared" si="32"/>
        <v>#NUM!</v>
      </c>
      <c r="K190" s="8">
        <f t="shared" si="33"/>
        <v>177</v>
      </c>
      <c r="L190" s="6" t="e">
        <f t="shared" si="27"/>
        <v>#NUM!</v>
      </c>
      <c r="M190" s="16" t="e">
        <f t="shared" si="28"/>
        <v>#NUM!</v>
      </c>
      <c r="N190" s="45"/>
      <c r="O190" s="45"/>
      <c r="P190" s="45"/>
    </row>
    <row r="191" spans="2:16" x14ac:dyDescent="0.2">
      <c r="B191" s="17">
        <f t="shared" si="29"/>
        <v>50679</v>
      </c>
      <c r="C191" s="32">
        <f t="shared" si="23"/>
        <v>0</v>
      </c>
      <c r="D191" s="6" t="e">
        <f t="shared" si="30"/>
        <v>#NUM!</v>
      </c>
      <c r="E191" s="16" t="e">
        <f t="shared" si="31"/>
        <v>#NUM!</v>
      </c>
      <c r="F191" s="6" t="e">
        <f t="shared" si="24"/>
        <v>#NUM!</v>
      </c>
      <c r="G191" s="16" t="e">
        <f t="shared" si="25"/>
        <v>#NUM!</v>
      </c>
      <c r="H191" s="18"/>
      <c r="I191" s="6">
        <f t="shared" si="26"/>
        <v>0</v>
      </c>
      <c r="J191" s="6" t="e">
        <f t="shared" si="32"/>
        <v>#NUM!</v>
      </c>
      <c r="K191" s="8">
        <f t="shared" si="33"/>
        <v>178</v>
      </c>
      <c r="L191" s="6" t="e">
        <f t="shared" si="27"/>
        <v>#NUM!</v>
      </c>
      <c r="M191" s="16" t="e">
        <f t="shared" si="28"/>
        <v>#NUM!</v>
      </c>
      <c r="N191" s="45"/>
      <c r="O191" s="45"/>
      <c r="P191" s="45"/>
    </row>
    <row r="192" spans="2:16" x14ac:dyDescent="0.2">
      <c r="B192" s="17">
        <f t="shared" si="29"/>
        <v>50710</v>
      </c>
      <c r="C192" s="32">
        <f t="shared" si="23"/>
        <v>0</v>
      </c>
      <c r="D192" s="6" t="e">
        <f t="shared" si="30"/>
        <v>#NUM!</v>
      </c>
      <c r="E192" s="16" t="e">
        <f t="shared" si="31"/>
        <v>#NUM!</v>
      </c>
      <c r="F192" s="6" t="e">
        <f t="shared" si="24"/>
        <v>#NUM!</v>
      </c>
      <c r="G192" s="16" t="e">
        <f t="shared" si="25"/>
        <v>#NUM!</v>
      </c>
      <c r="H192" s="18"/>
      <c r="I192" s="6">
        <f t="shared" si="26"/>
        <v>0</v>
      </c>
      <c r="J192" s="6" t="e">
        <f t="shared" si="32"/>
        <v>#NUM!</v>
      </c>
      <c r="K192" s="8">
        <f t="shared" si="33"/>
        <v>179</v>
      </c>
      <c r="L192" s="6" t="e">
        <f t="shared" si="27"/>
        <v>#NUM!</v>
      </c>
      <c r="M192" s="16" t="e">
        <f t="shared" si="28"/>
        <v>#NUM!</v>
      </c>
      <c r="N192" s="45"/>
      <c r="O192" s="45"/>
      <c r="P192" s="45"/>
    </row>
    <row r="193" spans="2:16" x14ac:dyDescent="0.2">
      <c r="B193" s="17">
        <f t="shared" si="29"/>
        <v>50740</v>
      </c>
      <c r="C193" s="32">
        <f t="shared" si="23"/>
        <v>0</v>
      </c>
      <c r="D193" s="6" t="e">
        <f t="shared" si="30"/>
        <v>#NUM!</v>
      </c>
      <c r="E193" s="16" t="e">
        <f t="shared" si="31"/>
        <v>#NUM!</v>
      </c>
      <c r="F193" s="6" t="e">
        <f t="shared" si="24"/>
        <v>#NUM!</v>
      </c>
      <c r="G193" s="16" t="e">
        <f t="shared" si="25"/>
        <v>#NUM!</v>
      </c>
      <c r="H193" s="18"/>
      <c r="I193" s="6">
        <f t="shared" si="26"/>
        <v>0</v>
      </c>
      <c r="J193" s="6" t="e">
        <f t="shared" si="32"/>
        <v>#NUM!</v>
      </c>
      <c r="K193" s="8">
        <f t="shared" si="33"/>
        <v>180</v>
      </c>
      <c r="L193" s="6" t="e">
        <f t="shared" si="27"/>
        <v>#NUM!</v>
      </c>
      <c r="M193" s="16" t="e">
        <f t="shared" si="28"/>
        <v>#NUM!</v>
      </c>
      <c r="N193" s="45"/>
      <c r="O193" s="45"/>
      <c r="P193" s="45"/>
    </row>
    <row r="194" spans="2:16" x14ac:dyDescent="0.2">
      <c r="B194" s="17">
        <f t="shared" si="29"/>
        <v>50771</v>
      </c>
      <c r="C194" s="32">
        <f t="shared" si="23"/>
        <v>0</v>
      </c>
      <c r="D194" s="6" t="e">
        <f t="shared" si="30"/>
        <v>#NUM!</v>
      </c>
      <c r="E194" s="16" t="e">
        <f t="shared" si="31"/>
        <v>#NUM!</v>
      </c>
      <c r="F194" s="6" t="e">
        <f t="shared" si="24"/>
        <v>#NUM!</v>
      </c>
      <c r="G194" s="16" t="e">
        <f t="shared" si="25"/>
        <v>#NUM!</v>
      </c>
      <c r="H194" s="18"/>
      <c r="I194" s="6">
        <f t="shared" si="26"/>
        <v>0</v>
      </c>
      <c r="J194" s="6" t="e">
        <f t="shared" si="32"/>
        <v>#NUM!</v>
      </c>
      <c r="K194" s="8">
        <f t="shared" si="33"/>
        <v>181</v>
      </c>
      <c r="L194" s="6" t="e">
        <f t="shared" si="27"/>
        <v>#NUM!</v>
      </c>
      <c r="M194" s="16" t="e">
        <f t="shared" si="28"/>
        <v>#NUM!</v>
      </c>
      <c r="N194" s="45"/>
      <c r="O194" s="45"/>
      <c r="P194" s="45"/>
    </row>
    <row r="195" spans="2:16" x14ac:dyDescent="0.2">
      <c r="B195" s="17">
        <f t="shared" si="29"/>
        <v>50802</v>
      </c>
      <c r="C195" s="32">
        <f t="shared" si="23"/>
        <v>0</v>
      </c>
      <c r="D195" s="6" t="e">
        <f t="shared" si="30"/>
        <v>#NUM!</v>
      </c>
      <c r="E195" s="16" t="e">
        <f t="shared" si="31"/>
        <v>#NUM!</v>
      </c>
      <c r="F195" s="6" t="e">
        <f t="shared" si="24"/>
        <v>#NUM!</v>
      </c>
      <c r="G195" s="16" t="e">
        <f t="shared" si="25"/>
        <v>#NUM!</v>
      </c>
      <c r="H195" s="18"/>
      <c r="I195" s="6">
        <f t="shared" si="26"/>
        <v>0</v>
      </c>
      <c r="J195" s="6" t="e">
        <f t="shared" si="32"/>
        <v>#NUM!</v>
      </c>
      <c r="K195" s="8">
        <f t="shared" si="33"/>
        <v>182</v>
      </c>
      <c r="L195" s="6" t="e">
        <f t="shared" si="27"/>
        <v>#NUM!</v>
      </c>
      <c r="M195" s="16" t="e">
        <f t="shared" si="28"/>
        <v>#NUM!</v>
      </c>
      <c r="N195" s="45"/>
      <c r="O195" s="45"/>
      <c r="P195" s="45"/>
    </row>
    <row r="196" spans="2:16" x14ac:dyDescent="0.2">
      <c r="B196" s="17">
        <f t="shared" si="29"/>
        <v>50830</v>
      </c>
      <c r="C196" s="32">
        <f t="shared" si="23"/>
        <v>0</v>
      </c>
      <c r="D196" s="6" t="e">
        <f t="shared" si="30"/>
        <v>#NUM!</v>
      </c>
      <c r="E196" s="16" t="e">
        <f t="shared" si="31"/>
        <v>#NUM!</v>
      </c>
      <c r="F196" s="6" t="e">
        <f t="shared" si="24"/>
        <v>#NUM!</v>
      </c>
      <c r="G196" s="16" t="e">
        <f t="shared" si="25"/>
        <v>#NUM!</v>
      </c>
      <c r="H196" s="18"/>
      <c r="I196" s="6">
        <f t="shared" si="26"/>
        <v>0</v>
      </c>
      <c r="J196" s="6" t="e">
        <f t="shared" si="32"/>
        <v>#NUM!</v>
      </c>
      <c r="K196" s="8">
        <f t="shared" si="33"/>
        <v>183</v>
      </c>
      <c r="L196" s="6" t="e">
        <f t="shared" si="27"/>
        <v>#NUM!</v>
      </c>
      <c r="M196" s="16" t="e">
        <f t="shared" si="28"/>
        <v>#NUM!</v>
      </c>
      <c r="N196" s="45"/>
      <c r="O196" s="45"/>
      <c r="P196" s="45"/>
    </row>
    <row r="197" spans="2:16" x14ac:dyDescent="0.2">
      <c r="B197" s="17">
        <f t="shared" si="29"/>
        <v>50861</v>
      </c>
      <c r="C197" s="32">
        <f t="shared" si="23"/>
        <v>0</v>
      </c>
      <c r="D197" s="6" t="e">
        <f t="shared" si="30"/>
        <v>#NUM!</v>
      </c>
      <c r="E197" s="16" t="e">
        <f t="shared" si="31"/>
        <v>#NUM!</v>
      </c>
      <c r="F197" s="6" t="e">
        <f t="shared" si="24"/>
        <v>#NUM!</v>
      </c>
      <c r="G197" s="16" t="e">
        <f t="shared" si="25"/>
        <v>#NUM!</v>
      </c>
      <c r="H197" s="18"/>
      <c r="I197" s="6">
        <f t="shared" si="26"/>
        <v>0</v>
      </c>
      <c r="J197" s="6" t="e">
        <f t="shared" si="32"/>
        <v>#NUM!</v>
      </c>
      <c r="K197" s="8">
        <f t="shared" si="33"/>
        <v>184</v>
      </c>
      <c r="L197" s="6" t="e">
        <f t="shared" si="27"/>
        <v>#NUM!</v>
      </c>
      <c r="M197" s="16" t="e">
        <f t="shared" si="28"/>
        <v>#NUM!</v>
      </c>
      <c r="N197" s="45"/>
      <c r="O197" s="45"/>
      <c r="P197" s="45"/>
    </row>
    <row r="198" spans="2:16" x14ac:dyDescent="0.2">
      <c r="B198" s="17">
        <f t="shared" si="29"/>
        <v>50891</v>
      </c>
      <c r="C198" s="32">
        <f t="shared" si="23"/>
        <v>0</v>
      </c>
      <c r="D198" s="6" t="e">
        <f t="shared" si="30"/>
        <v>#NUM!</v>
      </c>
      <c r="E198" s="16" t="e">
        <f t="shared" si="31"/>
        <v>#NUM!</v>
      </c>
      <c r="F198" s="6" t="e">
        <f t="shared" si="24"/>
        <v>#NUM!</v>
      </c>
      <c r="G198" s="16" t="e">
        <f t="shared" si="25"/>
        <v>#NUM!</v>
      </c>
      <c r="H198" s="18"/>
      <c r="I198" s="6">
        <f t="shared" si="26"/>
        <v>0</v>
      </c>
      <c r="J198" s="6" t="e">
        <f t="shared" si="32"/>
        <v>#NUM!</v>
      </c>
      <c r="K198" s="8">
        <f t="shared" si="33"/>
        <v>185</v>
      </c>
      <c r="L198" s="6" t="e">
        <f t="shared" si="27"/>
        <v>#NUM!</v>
      </c>
      <c r="M198" s="16" t="e">
        <f t="shared" si="28"/>
        <v>#NUM!</v>
      </c>
      <c r="N198" s="45"/>
      <c r="O198" s="45"/>
      <c r="P198" s="45"/>
    </row>
    <row r="199" spans="2:16" x14ac:dyDescent="0.2">
      <c r="B199" s="17">
        <f t="shared" si="29"/>
        <v>50922</v>
      </c>
      <c r="C199" s="32">
        <f t="shared" si="23"/>
        <v>0</v>
      </c>
      <c r="D199" s="6" t="e">
        <f t="shared" si="30"/>
        <v>#NUM!</v>
      </c>
      <c r="E199" s="16" t="e">
        <f t="shared" si="31"/>
        <v>#NUM!</v>
      </c>
      <c r="F199" s="6" t="e">
        <f t="shared" si="24"/>
        <v>#NUM!</v>
      </c>
      <c r="G199" s="16" t="e">
        <f t="shared" si="25"/>
        <v>#NUM!</v>
      </c>
      <c r="H199" s="18"/>
      <c r="I199" s="6">
        <f t="shared" si="26"/>
        <v>0</v>
      </c>
      <c r="J199" s="6" t="e">
        <f t="shared" si="32"/>
        <v>#NUM!</v>
      </c>
      <c r="K199" s="8">
        <f t="shared" si="33"/>
        <v>186</v>
      </c>
      <c r="L199" s="6" t="e">
        <f t="shared" si="27"/>
        <v>#NUM!</v>
      </c>
      <c r="M199" s="16" t="e">
        <f t="shared" si="28"/>
        <v>#NUM!</v>
      </c>
      <c r="N199" s="45"/>
      <c r="O199" s="45"/>
      <c r="P199" s="45"/>
    </row>
    <row r="200" spans="2:16" x14ac:dyDescent="0.2">
      <c r="B200" s="17">
        <f t="shared" si="29"/>
        <v>50952</v>
      </c>
      <c r="C200" s="32">
        <f t="shared" si="23"/>
        <v>0</v>
      </c>
      <c r="D200" s="6" t="e">
        <f t="shared" si="30"/>
        <v>#NUM!</v>
      </c>
      <c r="E200" s="16" t="e">
        <f t="shared" si="31"/>
        <v>#NUM!</v>
      </c>
      <c r="F200" s="6" t="e">
        <f t="shared" si="24"/>
        <v>#NUM!</v>
      </c>
      <c r="G200" s="16" t="e">
        <f t="shared" si="25"/>
        <v>#NUM!</v>
      </c>
      <c r="H200" s="18"/>
      <c r="I200" s="6">
        <f t="shared" si="26"/>
        <v>0</v>
      </c>
      <c r="J200" s="6" t="e">
        <f t="shared" si="32"/>
        <v>#NUM!</v>
      </c>
      <c r="K200" s="8">
        <f t="shared" si="33"/>
        <v>187</v>
      </c>
      <c r="L200" s="6" t="e">
        <f t="shared" si="27"/>
        <v>#NUM!</v>
      </c>
      <c r="M200" s="16" t="e">
        <f t="shared" si="28"/>
        <v>#NUM!</v>
      </c>
      <c r="N200" s="45"/>
      <c r="O200" s="45"/>
      <c r="P200" s="45"/>
    </row>
    <row r="201" spans="2:16" x14ac:dyDescent="0.2">
      <c r="B201" s="17">
        <f t="shared" si="29"/>
        <v>50983</v>
      </c>
      <c r="C201" s="32">
        <f t="shared" si="23"/>
        <v>0</v>
      </c>
      <c r="D201" s="6" t="e">
        <f t="shared" si="30"/>
        <v>#NUM!</v>
      </c>
      <c r="E201" s="16" t="e">
        <f t="shared" si="31"/>
        <v>#NUM!</v>
      </c>
      <c r="F201" s="6" t="e">
        <f t="shared" si="24"/>
        <v>#NUM!</v>
      </c>
      <c r="G201" s="16" t="e">
        <f t="shared" si="25"/>
        <v>#NUM!</v>
      </c>
      <c r="H201" s="18"/>
      <c r="I201" s="6">
        <f t="shared" si="26"/>
        <v>0</v>
      </c>
      <c r="J201" s="6" t="e">
        <f t="shared" si="32"/>
        <v>#NUM!</v>
      </c>
      <c r="K201" s="8">
        <f t="shared" si="33"/>
        <v>188</v>
      </c>
      <c r="L201" s="6" t="e">
        <f t="shared" si="27"/>
        <v>#NUM!</v>
      </c>
      <c r="M201" s="16" t="e">
        <f t="shared" si="28"/>
        <v>#NUM!</v>
      </c>
      <c r="N201" s="45"/>
      <c r="O201" s="45"/>
      <c r="P201" s="45"/>
    </row>
    <row r="202" spans="2:16" x14ac:dyDescent="0.2">
      <c r="B202" s="17">
        <f t="shared" si="29"/>
        <v>51014</v>
      </c>
      <c r="C202" s="32">
        <f t="shared" si="23"/>
        <v>0</v>
      </c>
      <c r="D202" s="6" t="e">
        <f t="shared" si="30"/>
        <v>#NUM!</v>
      </c>
      <c r="E202" s="16" t="e">
        <f t="shared" si="31"/>
        <v>#NUM!</v>
      </c>
      <c r="F202" s="6" t="e">
        <f t="shared" si="24"/>
        <v>#NUM!</v>
      </c>
      <c r="G202" s="16" t="e">
        <f t="shared" si="25"/>
        <v>#NUM!</v>
      </c>
      <c r="H202" s="18"/>
      <c r="I202" s="6">
        <f t="shared" si="26"/>
        <v>0</v>
      </c>
      <c r="J202" s="6" t="e">
        <f t="shared" si="32"/>
        <v>#NUM!</v>
      </c>
      <c r="K202" s="8">
        <f t="shared" si="33"/>
        <v>189</v>
      </c>
      <c r="L202" s="6" t="e">
        <f t="shared" si="27"/>
        <v>#NUM!</v>
      </c>
      <c r="M202" s="16" t="e">
        <f t="shared" si="28"/>
        <v>#NUM!</v>
      </c>
      <c r="N202" s="45"/>
      <c r="O202" s="45"/>
      <c r="P202" s="45"/>
    </row>
    <row r="203" spans="2:16" x14ac:dyDescent="0.2">
      <c r="B203" s="17">
        <f t="shared" si="29"/>
        <v>51044</v>
      </c>
      <c r="C203" s="32">
        <f t="shared" si="23"/>
        <v>0</v>
      </c>
      <c r="D203" s="6" t="e">
        <f t="shared" si="30"/>
        <v>#NUM!</v>
      </c>
      <c r="E203" s="16" t="e">
        <f t="shared" si="31"/>
        <v>#NUM!</v>
      </c>
      <c r="F203" s="6" t="e">
        <f t="shared" si="24"/>
        <v>#NUM!</v>
      </c>
      <c r="G203" s="16" t="e">
        <f t="shared" si="25"/>
        <v>#NUM!</v>
      </c>
      <c r="H203" s="18"/>
      <c r="I203" s="6">
        <f t="shared" si="26"/>
        <v>0</v>
      </c>
      <c r="J203" s="6" t="e">
        <f t="shared" si="32"/>
        <v>#NUM!</v>
      </c>
      <c r="K203" s="8">
        <f t="shared" si="33"/>
        <v>190</v>
      </c>
      <c r="L203" s="6" t="e">
        <f t="shared" si="27"/>
        <v>#NUM!</v>
      </c>
      <c r="M203" s="16" t="e">
        <f t="shared" si="28"/>
        <v>#NUM!</v>
      </c>
      <c r="N203" s="45"/>
      <c r="O203" s="45"/>
      <c r="P203" s="45"/>
    </row>
    <row r="204" spans="2:16" x14ac:dyDescent="0.2">
      <c r="B204" s="17">
        <f t="shared" si="29"/>
        <v>51075</v>
      </c>
      <c r="C204" s="32">
        <f t="shared" si="23"/>
        <v>0</v>
      </c>
      <c r="D204" s="6" t="e">
        <f t="shared" si="30"/>
        <v>#NUM!</v>
      </c>
      <c r="E204" s="16" t="e">
        <f t="shared" si="31"/>
        <v>#NUM!</v>
      </c>
      <c r="F204" s="6" t="e">
        <f t="shared" si="24"/>
        <v>#NUM!</v>
      </c>
      <c r="G204" s="16" t="e">
        <f t="shared" si="25"/>
        <v>#NUM!</v>
      </c>
      <c r="H204" s="18"/>
      <c r="I204" s="6">
        <f t="shared" si="26"/>
        <v>0</v>
      </c>
      <c r="J204" s="6" t="e">
        <f t="shared" si="32"/>
        <v>#NUM!</v>
      </c>
      <c r="K204" s="8">
        <f t="shared" si="33"/>
        <v>191</v>
      </c>
      <c r="L204" s="6" t="e">
        <f t="shared" si="27"/>
        <v>#NUM!</v>
      </c>
      <c r="M204" s="16" t="e">
        <f t="shared" si="28"/>
        <v>#NUM!</v>
      </c>
      <c r="N204" s="45"/>
      <c r="O204" s="45"/>
      <c r="P204" s="45"/>
    </row>
    <row r="205" spans="2:16" x14ac:dyDescent="0.2">
      <c r="B205" s="17">
        <f t="shared" si="29"/>
        <v>51105</v>
      </c>
      <c r="C205" s="32">
        <f t="shared" si="23"/>
        <v>0</v>
      </c>
      <c r="D205" s="6" t="e">
        <f t="shared" si="30"/>
        <v>#NUM!</v>
      </c>
      <c r="E205" s="16" t="e">
        <f t="shared" si="31"/>
        <v>#NUM!</v>
      </c>
      <c r="F205" s="6" t="e">
        <f t="shared" si="24"/>
        <v>#NUM!</v>
      </c>
      <c r="G205" s="16" t="e">
        <f t="shared" si="25"/>
        <v>#NUM!</v>
      </c>
      <c r="H205" s="18"/>
      <c r="I205" s="6">
        <f t="shared" si="26"/>
        <v>0</v>
      </c>
      <c r="J205" s="6" t="e">
        <f t="shared" si="32"/>
        <v>#NUM!</v>
      </c>
      <c r="K205" s="8">
        <f t="shared" si="33"/>
        <v>192</v>
      </c>
      <c r="L205" s="6" t="e">
        <f t="shared" si="27"/>
        <v>#NUM!</v>
      </c>
      <c r="M205" s="16" t="e">
        <f t="shared" si="28"/>
        <v>#NUM!</v>
      </c>
      <c r="N205" s="45"/>
      <c r="O205" s="45"/>
      <c r="P205" s="45"/>
    </row>
    <row r="206" spans="2:16" x14ac:dyDescent="0.2">
      <c r="B206" s="17">
        <f t="shared" si="29"/>
        <v>51136</v>
      </c>
      <c r="C206" s="32">
        <f t="shared" si="23"/>
        <v>0</v>
      </c>
      <c r="D206" s="6" t="e">
        <f t="shared" si="30"/>
        <v>#NUM!</v>
      </c>
      <c r="E206" s="16" t="e">
        <f t="shared" si="31"/>
        <v>#NUM!</v>
      </c>
      <c r="F206" s="6" t="e">
        <f t="shared" si="24"/>
        <v>#NUM!</v>
      </c>
      <c r="G206" s="16" t="e">
        <f t="shared" si="25"/>
        <v>#NUM!</v>
      </c>
      <c r="H206" s="18"/>
      <c r="I206" s="6">
        <f t="shared" si="26"/>
        <v>0</v>
      </c>
      <c r="J206" s="6" t="e">
        <f t="shared" si="32"/>
        <v>#NUM!</v>
      </c>
      <c r="K206" s="8">
        <f t="shared" si="33"/>
        <v>193</v>
      </c>
      <c r="L206" s="6" t="e">
        <f t="shared" si="27"/>
        <v>#NUM!</v>
      </c>
      <c r="M206" s="16" t="e">
        <f t="shared" si="28"/>
        <v>#NUM!</v>
      </c>
      <c r="N206" s="45"/>
      <c r="O206" s="45"/>
      <c r="P206" s="45"/>
    </row>
    <row r="207" spans="2:16" x14ac:dyDescent="0.2">
      <c r="B207" s="17">
        <f t="shared" si="29"/>
        <v>51167</v>
      </c>
      <c r="C207" s="32">
        <f t="shared" ref="C207:C270" si="34">$D$7</f>
        <v>0</v>
      </c>
      <c r="D207" s="6" t="e">
        <f t="shared" si="30"/>
        <v>#NUM!</v>
      </c>
      <c r="E207" s="16" t="e">
        <f t="shared" si="31"/>
        <v>#NUM!</v>
      </c>
      <c r="F207" s="6" t="e">
        <f t="shared" ref="F207:F270" si="35">D207*C207/12</f>
        <v>#NUM!</v>
      </c>
      <c r="G207" s="16" t="e">
        <f t="shared" ref="G207:G270" si="36">MIN(E207-F207,D207)</f>
        <v>#NUM!</v>
      </c>
      <c r="H207" s="18"/>
      <c r="I207" s="6">
        <f t="shared" ref="I207:I270" si="37">IF(H207=0,0,MAX(IF(H207&gt;0,D207*0.005,0),300))</f>
        <v>0</v>
      </c>
      <c r="J207" s="6" t="e">
        <f t="shared" si="32"/>
        <v>#NUM!</v>
      </c>
      <c r="K207" s="8">
        <f t="shared" si="33"/>
        <v>194</v>
      </c>
      <c r="L207" s="6" t="e">
        <f t="shared" ref="L207:L270" si="38">L206+F207</f>
        <v>#NUM!</v>
      </c>
      <c r="M207" s="16" t="e">
        <f t="shared" ref="M207:M270" si="39">M206+G207+H207</f>
        <v>#NUM!</v>
      </c>
      <c r="N207" s="45"/>
      <c r="O207" s="45"/>
      <c r="P207" s="45"/>
    </row>
    <row r="208" spans="2:16" x14ac:dyDescent="0.2">
      <c r="B208" s="17">
        <f t="shared" ref="B208:B271" si="40">EDATE(B207,1)</f>
        <v>51196</v>
      </c>
      <c r="C208" s="32">
        <f t="shared" si="34"/>
        <v>0</v>
      </c>
      <c r="D208" s="6" t="e">
        <f t="shared" ref="D208:D271" si="41">IF(J207&lt;=0,0,J207)</f>
        <v>#NUM!</v>
      </c>
      <c r="E208" s="16" t="e">
        <f t="shared" ref="E208:E271" si="42">IF(J207&lt;=0,0,-PMT(C208/12,$D$9,$D$6))</f>
        <v>#NUM!</v>
      </c>
      <c r="F208" s="6" t="e">
        <f t="shared" si="35"/>
        <v>#NUM!</v>
      </c>
      <c r="G208" s="16" t="e">
        <f t="shared" si="36"/>
        <v>#NUM!</v>
      </c>
      <c r="H208" s="18"/>
      <c r="I208" s="6">
        <f t="shared" si="37"/>
        <v>0</v>
      </c>
      <c r="J208" s="6" t="e">
        <f t="shared" ref="J208:J271" si="43">D208-G208-H208</f>
        <v>#NUM!</v>
      </c>
      <c r="K208" s="8">
        <f t="shared" ref="K208:K271" si="44">K207+1</f>
        <v>195</v>
      </c>
      <c r="L208" s="6" t="e">
        <f t="shared" si="38"/>
        <v>#NUM!</v>
      </c>
      <c r="M208" s="16" t="e">
        <f t="shared" si="39"/>
        <v>#NUM!</v>
      </c>
      <c r="N208" s="45"/>
      <c r="O208" s="45"/>
      <c r="P208" s="45"/>
    </row>
    <row r="209" spans="2:16" x14ac:dyDescent="0.2">
      <c r="B209" s="17">
        <f t="shared" si="40"/>
        <v>51227</v>
      </c>
      <c r="C209" s="32">
        <f t="shared" si="34"/>
        <v>0</v>
      </c>
      <c r="D209" s="6" t="e">
        <f t="shared" si="41"/>
        <v>#NUM!</v>
      </c>
      <c r="E209" s="16" t="e">
        <f t="shared" si="42"/>
        <v>#NUM!</v>
      </c>
      <c r="F209" s="6" t="e">
        <f t="shared" si="35"/>
        <v>#NUM!</v>
      </c>
      <c r="G209" s="16" t="e">
        <f t="shared" si="36"/>
        <v>#NUM!</v>
      </c>
      <c r="H209" s="18"/>
      <c r="I209" s="6">
        <f t="shared" si="37"/>
        <v>0</v>
      </c>
      <c r="J209" s="6" t="e">
        <f t="shared" si="43"/>
        <v>#NUM!</v>
      </c>
      <c r="K209" s="8">
        <f t="shared" si="44"/>
        <v>196</v>
      </c>
      <c r="L209" s="6" t="e">
        <f t="shared" si="38"/>
        <v>#NUM!</v>
      </c>
      <c r="M209" s="16" t="e">
        <f t="shared" si="39"/>
        <v>#NUM!</v>
      </c>
      <c r="N209" s="45"/>
      <c r="O209" s="45"/>
      <c r="P209" s="45"/>
    </row>
    <row r="210" spans="2:16" x14ac:dyDescent="0.2">
      <c r="B210" s="17">
        <f t="shared" si="40"/>
        <v>51257</v>
      </c>
      <c r="C210" s="32">
        <f t="shared" si="34"/>
        <v>0</v>
      </c>
      <c r="D210" s="6" t="e">
        <f t="shared" si="41"/>
        <v>#NUM!</v>
      </c>
      <c r="E210" s="16" t="e">
        <f t="shared" si="42"/>
        <v>#NUM!</v>
      </c>
      <c r="F210" s="6" t="e">
        <f t="shared" si="35"/>
        <v>#NUM!</v>
      </c>
      <c r="G210" s="16" t="e">
        <f t="shared" si="36"/>
        <v>#NUM!</v>
      </c>
      <c r="H210" s="18"/>
      <c r="I210" s="6">
        <f t="shared" si="37"/>
        <v>0</v>
      </c>
      <c r="J210" s="6" t="e">
        <f t="shared" si="43"/>
        <v>#NUM!</v>
      </c>
      <c r="K210" s="8">
        <f t="shared" si="44"/>
        <v>197</v>
      </c>
      <c r="L210" s="6" t="e">
        <f t="shared" si="38"/>
        <v>#NUM!</v>
      </c>
      <c r="M210" s="16" t="e">
        <f t="shared" si="39"/>
        <v>#NUM!</v>
      </c>
      <c r="N210" s="45"/>
      <c r="O210" s="45"/>
      <c r="P210" s="45"/>
    </row>
    <row r="211" spans="2:16" x14ac:dyDescent="0.2">
      <c r="B211" s="17">
        <f t="shared" si="40"/>
        <v>51288</v>
      </c>
      <c r="C211" s="32">
        <f t="shared" si="34"/>
        <v>0</v>
      </c>
      <c r="D211" s="6" t="e">
        <f t="shared" si="41"/>
        <v>#NUM!</v>
      </c>
      <c r="E211" s="16" t="e">
        <f t="shared" si="42"/>
        <v>#NUM!</v>
      </c>
      <c r="F211" s="6" t="e">
        <f t="shared" si="35"/>
        <v>#NUM!</v>
      </c>
      <c r="G211" s="16" t="e">
        <f t="shared" si="36"/>
        <v>#NUM!</v>
      </c>
      <c r="H211" s="18"/>
      <c r="I211" s="6">
        <f t="shared" si="37"/>
        <v>0</v>
      </c>
      <c r="J211" s="6" t="e">
        <f t="shared" si="43"/>
        <v>#NUM!</v>
      </c>
      <c r="K211" s="8">
        <f t="shared" si="44"/>
        <v>198</v>
      </c>
      <c r="L211" s="6" t="e">
        <f t="shared" si="38"/>
        <v>#NUM!</v>
      </c>
      <c r="M211" s="16" t="e">
        <f t="shared" si="39"/>
        <v>#NUM!</v>
      </c>
      <c r="N211" s="45"/>
      <c r="O211" s="45"/>
      <c r="P211" s="45"/>
    </row>
    <row r="212" spans="2:16" x14ac:dyDescent="0.2">
      <c r="B212" s="17">
        <f t="shared" si="40"/>
        <v>51318</v>
      </c>
      <c r="C212" s="32">
        <f t="shared" si="34"/>
        <v>0</v>
      </c>
      <c r="D212" s="6" t="e">
        <f t="shared" si="41"/>
        <v>#NUM!</v>
      </c>
      <c r="E212" s="16" t="e">
        <f t="shared" si="42"/>
        <v>#NUM!</v>
      </c>
      <c r="F212" s="6" t="e">
        <f t="shared" si="35"/>
        <v>#NUM!</v>
      </c>
      <c r="G212" s="16" t="e">
        <f t="shared" si="36"/>
        <v>#NUM!</v>
      </c>
      <c r="H212" s="18"/>
      <c r="I212" s="6">
        <f t="shared" si="37"/>
        <v>0</v>
      </c>
      <c r="J212" s="6" t="e">
        <f t="shared" si="43"/>
        <v>#NUM!</v>
      </c>
      <c r="K212" s="8">
        <f t="shared" si="44"/>
        <v>199</v>
      </c>
      <c r="L212" s="6" t="e">
        <f t="shared" si="38"/>
        <v>#NUM!</v>
      </c>
      <c r="M212" s="16" t="e">
        <f t="shared" si="39"/>
        <v>#NUM!</v>
      </c>
      <c r="N212" s="45"/>
      <c r="O212" s="45"/>
      <c r="P212" s="45"/>
    </row>
    <row r="213" spans="2:16" x14ac:dyDescent="0.2">
      <c r="B213" s="17">
        <f t="shared" si="40"/>
        <v>51349</v>
      </c>
      <c r="C213" s="32">
        <f t="shared" si="34"/>
        <v>0</v>
      </c>
      <c r="D213" s="6" t="e">
        <f t="shared" si="41"/>
        <v>#NUM!</v>
      </c>
      <c r="E213" s="16" t="e">
        <f t="shared" si="42"/>
        <v>#NUM!</v>
      </c>
      <c r="F213" s="6" t="e">
        <f t="shared" si="35"/>
        <v>#NUM!</v>
      </c>
      <c r="G213" s="16" t="e">
        <f t="shared" si="36"/>
        <v>#NUM!</v>
      </c>
      <c r="H213" s="18"/>
      <c r="I213" s="6">
        <f t="shared" si="37"/>
        <v>0</v>
      </c>
      <c r="J213" s="6" t="e">
        <f t="shared" si="43"/>
        <v>#NUM!</v>
      </c>
      <c r="K213" s="8">
        <f t="shared" si="44"/>
        <v>200</v>
      </c>
      <c r="L213" s="6" t="e">
        <f t="shared" si="38"/>
        <v>#NUM!</v>
      </c>
      <c r="M213" s="16" t="e">
        <f t="shared" si="39"/>
        <v>#NUM!</v>
      </c>
      <c r="N213" s="45"/>
      <c r="O213" s="45"/>
      <c r="P213" s="45"/>
    </row>
    <row r="214" spans="2:16" x14ac:dyDescent="0.2">
      <c r="B214" s="17">
        <f t="shared" si="40"/>
        <v>51380</v>
      </c>
      <c r="C214" s="32">
        <f t="shared" si="34"/>
        <v>0</v>
      </c>
      <c r="D214" s="6" t="e">
        <f t="shared" si="41"/>
        <v>#NUM!</v>
      </c>
      <c r="E214" s="16" t="e">
        <f t="shared" si="42"/>
        <v>#NUM!</v>
      </c>
      <c r="F214" s="6" t="e">
        <f t="shared" si="35"/>
        <v>#NUM!</v>
      </c>
      <c r="G214" s="16" t="e">
        <f t="shared" si="36"/>
        <v>#NUM!</v>
      </c>
      <c r="H214" s="18"/>
      <c r="I214" s="6">
        <f t="shared" si="37"/>
        <v>0</v>
      </c>
      <c r="J214" s="6" t="e">
        <f t="shared" si="43"/>
        <v>#NUM!</v>
      </c>
      <c r="K214" s="8">
        <f t="shared" si="44"/>
        <v>201</v>
      </c>
      <c r="L214" s="6" t="e">
        <f t="shared" si="38"/>
        <v>#NUM!</v>
      </c>
      <c r="M214" s="16" t="e">
        <f t="shared" si="39"/>
        <v>#NUM!</v>
      </c>
      <c r="N214" s="45"/>
      <c r="O214" s="45"/>
      <c r="P214" s="45"/>
    </row>
    <row r="215" spans="2:16" x14ac:dyDescent="0.2">
      <c r="B215" s="17">
        <f t="shared" si="40"/>
        <v>51410</v>
      </c>
      <c r="C215" s="32">
        <f t="shared" si="34"/>
        <v>0</v>
      </c>
      <c r="D215" s="6" t="e">
        <f t="shared" si="41"/>
        <v>#NUM!</v>
      </c>
      <c r="E215" s="16" t="e">
        <f t="shared" si="42"/>
        <v>#NUM!</v>
      </c>
      <c r="F215" s="6" t="e">
        <f t="shared" si="35"/>
        <v>#NUM!</v>
      </c>
      <c r="G215" s="16" t="e">
        <f t="shared" si="36"/>
        <v>#NUM!</v>
      </c>
      <c r="H215" s="18"/>
      <c r="I215" s="6">
        <f t="shared" si="37"/>
        <v>0</v>
      </c>
      <c r="J215" s="6" t="e">
        <f t="shared" si="43"/>
        <v>#NUM!</v>
      </c>
      <c r="K215" s="8">
        <f t="shared" si="44"/>
        <v>202</v>
      </c>
      <c r="L215" s="6" t="e">
        <f t="shared" si="38"/>
        <v>#NUM!</v>
      </c>
      <c r="M215" s="16" t="e">
        <f t="shared" si="39"/>
        <v>#NUM!</v>
      </c>
      <c r="N215" s="45"/>
      <c r="O215" s="45"/>
      <c r="P215" s="45"/>
    </row>
    <row r="216" spans="2:16" x14ac:dyDescent="0.2">
      <c r="B216" s="17">
        <f t="shared" si="40"/>
        <v>51441</v>
      </c>
      <c r="C216" s="32">
        <f t="shared" si="34"/>
        <v>0</v>
      </c>
      <c r="D216" s="6" t="e">
        <f t="shared" si="41"/>
        <v>#NUM!</v>
      </c>
      <c r="E216" s="16" t="e">
        <f t="shared" si="42"/>
        <v>#NUM!</v>
      </c>
      <c r="F216" s="6" t="e">
        <f t="shared" si="35"/>
        <v>#NUM!</v>
      </c>
      <c r="G216" s="16" t="e">
        <f t="shared" si="36"/>
        <v>#NUM!</v>
      </c>
      <c r="H216" s="18"/>
      <c r="I216" s="6">
        <f t="shared" si="37"/>
        <v>0</v>
      </c>
      <c r="J216" s="6" t="e">
        <f t="shared" si="43"/>
        <v>#NUM!</v>
      </c>
      <c r="K216" s="8">
        <f t="shared" si="44"/>
        <v>203</v>
      </c>
      <c r="L216" s="6" t="e">
        <f t="shared" si="38"/>
        <v>#NUM!</v>
      </c>
      <c r="M216" s="16" t="e">
        <f t="shared" si="39"/>
        <v>#NUM!</v>
      </c>
      <c r="N216" s="45"/>
      <c r="O216" s="45"/>
      <c r="P216" s="45"/>
    </row>
    <row r="217" spans="2:16" x14ac:dyDescent="0.2">
      <c r="B217" s="17">
        <f t="shared" si="40"/>
        <v>51471</v>
      </c>
      <c r="C217" s="32">
        <f t="shared" si="34"/>
        <v>0</v>
      </c>
      <c r="D217" s="6" t="e">
        <f t="shared" si="41"/>
        <v>#NUM!</v>
      </c>
      <c r="E217" s="16" t="e">
        <f t="shared" si="42"/>
        <v>#NUM!</v>
      </c>
      <c r="F217" s="6" t="e">
        <f t="shared" si="35"/>
        <v>#NUM!</v>
      </c>
      <c r="G217" s="16" t="e">
        <f t="shared" si="36"/>
        <v>#NUM!</v>
      </c>
      <c r="H217" s="18"/>
      <c r="I217" s="6">
        <f t="shared" si="37"/>
        <v>0</v>
      </c>
      <c r="J217" s="6" t="e">
        <f t="shared" si="43"/>
        <v>#NUM!</v>
      </c>
      <c r="K217" s="8">
        <f t="shared" si="44"/>
        <v>204</v>
      </c>
      <c r="L217" s="6" t="e">
        <f t="shared" si="38"/>
        <v>#NUM!</v>
      </c>
      <c r="M217" s="16" t="e">
        <f t="shared" si="39"/>
        <v>#NUM!</v>
      </c>
      <c r="N217" s="45"/>
      <c r="O217" s="45"/>
      <c r="P217" s="45"/>
    </row>
    <row r="218" spans="2:16" x14ac:dyDescent="0.2">
      <c r="B218" s="17">
        <f t="shared" si="40"/>
        <v>51502</v>
      </c>
      <c r="C218" s="32">
        <f t="shared" si="34"/>
        <v>0</v>
      </c>
      <c r="D218" s="6" t="e">
        <f t="shared" si="41"/>
        <v>#NUM!</v>
      </c>
      <c r="E218" s="16" t="e">
        <f t="shared" si="42"/>
        <v>#NUM!</v>
      </c>
      <c r="F218" s="6" t="e">
        <f t="shared" si="35"/>
        <v>#NUM!</v>
      </c>
      <c r="G218" s="16" t="e">
        <f t="shared" si="36"/>
        <v>#NUM!</v>
      </c>
      <c r="H218" s="18"/>
      <c r="I218" s="6">
        <f t="shared" si="37"/>
        <v>0</v>
      </c>
      <c r="J218" s="6" t="e">
        <f t="shared" si="43"/>
        <v>#NUM!</v>
      </c>
      <c r="K218" s="8">
        <f t="shared" si="44"/>
        <v>205</v>
      </c>
      <c r="L218" s="6" t="e">
        <f t="shared" si="38"/>
        <v>#NUM!</v>
      </c>
      <c r="M218" s="16" t="e">
        <f t="shared" si="39"/>
        <v>#NUM!</v>
      </c>
      <c r="N218" s="45"/>
      <c r="O218" s="45"/>
      <c r="P218" s="45"/>
    </row>
    <row r="219" spans="2:16" x14ac:dyDescent="0.2">
      <c r="B219" s="17">
        <f t="shared" si="40"/>
        <v>51533</v>
      </c>
      <c r="C219" s="32">
        <f t="shared" si="34"/>
        <v>0</v>
      </c>
      <c r="D219" s="6" t="e">
        <f t="shared" si="41"/>
        <v>#NUM!</v>
      </c>
      <c r="E219" s="16" t="e">
        <f t="shared" si="42"/>
        <v>#NUM!</v>
      </c>
      <c r="F219" s="6" t="e">
        <f t="shared" si="35"/>
        <v>#NUM!</v>
      </c>
      <c r="G219" s="16" t="e">
        <f t="shared" si="36"/>
        <v>#NUM!</v>
      </c>
      <c r="H219" s="18"/>
      <c r="I219" s="6">
        <f t="shared" si="37"/>
        <v>0</v>
      </c>
      <c r="J219" s="6" t="e">
        <f t="shared" si="43"/>
        <v>#NUM!</v>
      </c>
      <c r="K219" s="8">
        <f t="shared" si="44"/>
        <v>206</v>
      </c>
      <c r="L219" s="6" t="e">
        <f t="shared" si="38"/>
        <v>#NUM!</v>
      </c>
      <c r="M219" s="16" t="e">
        <f t="shared" si="39"/>
        <v>#NUM!</v>
      </c>
      <c r="N219" s="45"/>
      <c r="O219" s="45"/>
      <c r="P219" s="45"/>
    </row>
    <row r="220" spans="2:16" x14ac:dyDescent="0.2">
      <c r="B220" s="17">
        <f t="shared" si="40"/>
        <v>51561</v>
      </c>
      <c r="C220" s="32">
        <f t="shared" si="34"/>
        <v>0</v>
      </c>
      <c r="D220" s="6" t="e">
        <f t="shared" si="41"/>
        <v>#NUM!</v>
      </c>
      <c r="E220" s="16" t="e">
        <f t="shared" si="42"/>
        <v>#NUM!</v>
      </c>
      <c r="F220" s="6" t="e">
        <f t="shared" si="35"/>
        <v>#NUM!</v>
      </c>
      <c r="G220" s="16" t="e">
        <f t="shared" si="36"/>
        <v>#NUM!</v>
      </c>
      <c r="H220" s="18"/>
      <c r="I220" s="6">
        <f t="shared" si="37"/>
        <v>0</v>
      </c>
      <c r="J220" s="6" t="e">
        <f t="shared" si="43"/>
        <v>#NUM!</v>
      </c>
      <c r="K220" s="8">
        <f t="shared" si="44"/>
        <v>207</v>
      </c>
      <c r="L220" s="6" t="e">
        <f t="shared" si="38"/>
        <v>#NUM!</v>
      </c>
      <c r="M220" s="16" t="e">
        <f t="shared" si="39"/>
        <v>#NUM!</v>
      </c>
      <c r="N220" s="45"/>
      <c r="O220" s="45"/>
      <c r="P220" s="45"/>
    </row>
    <row r="221" spans="2:16" x14ac:dyDescent="0.2">
      <c r="B221" s="17">
        <f t="shared" si="40"/>
        <v>51592</v>
      </c>
      <c r="C221" s="32">
        <f t="shared" si="34"/>
        <v>0</v>
      </c>
      <c r="D221" s="6" t="e">
        <f t="shared" si="41"/>
        <v>#NUM!</v>
      </c>
      <c r="E221" s="16" t="e">
        <f t="shared" si="42"/>
        <v>#NUM!</v>
      </c>
      <c r="F221" s="6" t="e">
        <f t="shared" si="35"/>
        <v>#NUM!</v>
      </c>
      <c r="G221" s="16" t="e">
        <f t="shared" si="36"/>
        <v>#NUM!</v>
      </c>
      <c r="H221" s="18"/>
      <c r="I221" s="6">
        <f t="shared" si="37"/>
        <v>0</v>
      </c>
      <c r="J221" s="6" t="e">
        <f t="shared" si="43"/>
        <v>#NUM!</v>
      </c>
      <c r="K221" s="8">
        <f t="shared" si="44"/>
        <v>208</v>
      </c>
      <c r="L221" s="6" t="e">
        <f t="shared" si="38"/>
        <v>#NUM!</v>
      </c>
      <c r="M221" s="16" t="e">
        <f t="shared" si="39"/>
        <v>#NUM!</v>
      </c>
      <c r="N221" s="45"/>
      <c r="O221" s="45"/>
      <c r="P221" s="45"/>
    </row>
    <row r="222" spans="2:16" x14ac:dyDescent="0.2">
      <c r="B222" s="17">
        <f t="shared" si="40"/>
        <v>51622</v>
      </c>
      <c r="C222" s="32">
        <f t="shared" si="34"/>
        <v>0</v>
      </c>
      <c r="D222" s="6" t="e">
        <f t="shared" si="41"/>
        <v>#NUM!</v>
      </c>
      <c r="E222" s="16" t="e">
        <f t="shared" si="42"/>
        <v>#NUM!</v>
      </c>
      <c r="F222" s="6" t="e">
        <f t="shared" si="35"/>
        <v>#NUM!</v>
      </c>
      <c r="G222" s="16" t="e">
        <f t="shared" si="36"/>
        <v>#NUM!</v>
      </c>
      <c r="H222" s="18"/>
      <c r="I222" s="6">
        <f t="shared" si="37"/>
        <v>0</v>
      </c>
      <c r="J222" s="6" t="e">
        <f t="shared" si="43"/>
        <v>#NUM!</v>
      </c>
      <c r="K222" s="8">
        <f t="shared" si="44"/>
        <v>209</v>
      </c>
      <c r="L222" s="6" t="e">
        <f t="shared" si="38"/>
        <v>#NUM!</v>
      </c>
      <c r="M222" s="16" t="e">
        <f t="shared" si="39"/>
        <v>#NUM!</v>
      </c>
      <c r="N222" s="45"/>
      <c r="O222" s="45"/>
      <c r="P222" s="45"/>
    </row>
    <row r="223" spans="2:16" x14ac:dyDescent="0.2">
      <c r="B223" s="17">
        <f t="shared" si="40"/>
        <v>51653</v>
      </c>
      <c r="C223" s="32">
        <f t="shared" si="34"/>
        <v>0</v>
      </c>
      <c r="D223" s="6" t="e">
        <f t="shared" si="41"/>
        <v>#NUM!</v>
      </c>
      <c r="E223" s="16" t="e">
        <f t="shared" si="42"/>
        <v>#NUM!</v>
      </c>
      <c r="F223" s="6" t="e">
        <f t="shared" si="35"/>
        <v>#NUM!</v>
      </c>
      <c r="G223" s="16" t="e">
        <f t="shared" si="36"/>
        <v>#NUM!</v>
      </c>
      <c r="H223" s="18"/>
      <c r="I223" s="6">
        <f t="shared" si="37"/>
        <v>0</v>
      </c>
      <c r="J223" s="6" t="e">
        <f t="shared" si="43"/>
        <v>#NUM!</v>
      </c>
      <c r="K223" s="8">
        <f t="shared" si="44"/>
        <v>210</v>
      </c>
      <c r="L223" s="6" t="e">
        <f t="shared" si="38"/>
        <v>#NUM!</v>
      </c>
      <c r="M223" s="16" t="e">
        <f t="shared" si="39"/>
        <v>#NUM!</v>
      </c>
      <c r="N223" s="45"/>
      <c r="O223" s="45"/>
      <c r="P223" s="45"/>
    </row>
    <row r="224" spans="2:16" x14ac:dyDescent="0.2">
      <c r="B224" s="17">
        <f t="shared" si="40"/>
        <v>51683</v>
      </c>
      <c r="C224" s="32">
        <f t="shared" si="34"/>
        <v>0</v>
      </c>
      <c r="D224" s="6" t="e">
        <f t="shared" si="41"/>
        <v>#NUM!</v>
      </c>
      <c r="E224" s="16" t="e">
        <f t="shared" si="42"/>
        <v>#NUM!</v>
      </c>
      <c r="F224" s="6" t="e">
        <f t="shared" si="35"/>
        <v>#NUM!</v>
      </c>
      <c r="G224" s="16" t="e">
        <f t="shared" si="36"/>
        <v>#NUM!</v>
      </c>
      <c r="H224" s="18"/>
      <c r="I224" s="6">
        <f t="shared" si="37"/>
        <v>0</v>
      </c>
      <c r="J224" s="6" t="e">
        <f t="shared" si="43"/>
        <v>#NUM!</v>
      </c>
      <c r="K224" s="8">
        <f t="shared" si="44"/>
        <v>211</v>
      </c>
      <c r="L224" s="6" t="e">
        <f t="shared" si="38"/>
        <v>#NUM!</v>
      </c>
      <c r="M224" s="16" t="e">
        <f t="shared" si="39"/>
        <v>#NUM!</v>
      </c>
      <c r="N224" s="45"/>
      <c r="O224" s="45"/>
      <c r="P224" s="45"/>
    </row>
    <row r="225" spans="2:16" x14ac:dyDescent="0.2">
      <c r="B225" s="17">
        <f t="shared" si="40"/>
        <v>51714</v>
      </c>
      <c r="C225" s="32">
        <f t="shared" si="34"/>
        <v>0</v>
      </c>
      <c r="D225" s="6" t="e">
        <f t="shared" si="41"/>
        <v>#NUM!</v>
      </c>
      <c r="E225" s="16" t="e">
        <f t="shared" si="42"/>
        <v>#NUM!</v>
      </c>
      <c r="F225" s="6" t="e">
        <f t="shared" si="35"/>
        <v>#NUM!</v>
      </c>
      <c r="G225" s="16" t="e">
        <f t="shared" si="36"/>
        <v>#NUM!</v>
      </c>
      <c r="H225" s="18"/>
      <c r="I225" s="6">
        <f t="shared" si="37"/>
        <v>0</v>
      </c>
      <c r="J225" s="6" t="e">
        <f t="shared" si="43"/>
        <v>#NUM!</v>
      </c>
      <c r="K225" s="8">
        <f t="shared" si="44"/>
        <v>212</v>
      </c>
      <c r="L225" s="6" t="e">
        <f t="shared" si="38"/>
        <v>#NUM!</v>
      </c>
      <c r="M225" s="16" t="e">
        <f t="shared" si="39"/>
        <v>#NUM!</v>
      </c>
      <c r="N225" s="45"/>
      <c r="O225" s="45"/>
      <c r="P225" s="45"/>
    </row>
    <row r="226" spans="2:16" x14ac:dyDescent="0.2">
      <c r="B226" s="17">
        <f t="shared" si="40"/>
        <v>51745</v>
      </c>
      <c r="C226" s="32">
        <f t="shared" si="34"/>
        <v>0</v>
      </c>
      <c r="D226" s="6" t="e">
        <f t="shared" si="41"/>
        <v>#NUM!</v>
      </c>
      <c r="E226" s="16" t="e">
        <f t="shared" si="42"/>
        <v>#NUM!</v>
      </c>
      <c r="F226" s="6" t="e">
        <f t="shared" si="35"/>
        <v>#NUM!</v>
      </c>
      <c r="G226" s="16" t="e">
        <f t="shared" si="36"/>
        <v>#NUM!</v>
      </c>
      <c r="H226" s="18"/>
      <c r="I226" s="6">
        <f t="shared" si="37"/>
        <v>0</v>
      </c>
      <c r="J226" s="6" t="e">
        <f t="shared" si="43"/>
        <v>#NUM!</v>
      </c>
      <c r="K226" s="8">
        <f t="shared" si="44"/>
        <v>213</v>
      </c>
      <c r="L226" s="6" t="e">
        <f t="shared" si="38"/>
        <v>#NUM!</v>
      </c>
      <c r="M226" s="16" t="e">
        <f t="shared" si="39"/>
        <v>#NUM!</v>
      </c>
      <c r="N226" s="45"/>
      <c r="O226" s="45"/>
      <c r="P226" s="45"/>
    </row>
    <row r="227" spans="2:16" x14ac:dyDescent="0.2">
      <c r="B227" s="17">
        <f t="shared" si="40"/>
        <v>51775</v>
      </c>
      <c r="C227" s="32">
        <f t="shared" si="34"/>
        <v>0</v>
      </c>
      <c r="D227" s="6" t="e">
        <f t="shared" si="41"/>
        <v>#NUM!</v>
      </c>
      <c r="E227" s="16" t="e">
        <f t="shared" si="42"/>
        <v>#NUM!</v>
      </c>
      <c r="F227" s="6" t="e">
        <f t="shared" si="35"/>
        <v>#NUM!</v>
      </c>
      <c r="G227" s="16" t="e">
        <f t="shared" si="36"/>
        <v>#NUM!</v>
      </c>
      <c r="H227" s="18"/>
      <c r="I227" s="6">
        <f t="shared" si="37"/>
        <v>0</v>
      </c>
      <c r="J227" s="6" t="e">
        <f t="shared" si="43"/>
        <v>#NUM!</v>
      </c>
      <c r="K227" s="8">
        <f t="shared" si="44"/>
        <v>214</v>
      </c>
      <c r="L227" s="6" t="e">
        <f t="shared" si="38"/>
        <v>#NUM!</v>
      </c>
      <c r="M227" s="16" t="e">
        <f t="shared" si="39"/>
        <v>#NUM!</v>
      </c>
      <c r="N227" s="45"/>
      <c r="O227" s="45"/>
      <c r="P227" s="45"/>
    </row>
    <row r="228" spans="2:16" x14ac:dyDescent="0.2">
      <c r="B228" s="17">
        <f t="shared" si="40"/>
        <v>51806</v>
      </c>
      <c r="C228" s="32">
        <f t="shared" si="34"/>
        <v>0</v>
      </c>
      <c r="D228" s="6" t="e">
        <f t="shared" si="41"/>
        <v>#NUM!</v>
      </c>
      <c r="E228" s="16" t="e">
        <f t="shared" si="42"/>
        <v>#NUM!</v>
      </c>
      <c r="F228" s="6" t="e">
        <f t="shared" si="35"/>
        <v>#NUM!</v>
      </c>
      <c r="G228" s="16" t="e">
        <f t="shared" si="36"/>
        <v>#NUM!</v>
      </c>
      <c r="H228" s="18"/>
      <c r="I228" s="6">
        <f t="shared" si="37"/>
        <v>0</v>
      </c>
      <c r="J228" s="6" t="e">
        <f t="shared" si="43"/>
        <v>#NUM!</v>
      </c>
      <c r="K228" s="8">
        <f t="shared" si="44"/>
        <v>215</v>
      </c>
      <c r="L228" s="6" t="e">
        <f t="shared" si="38"/>
        <v>#NUM!</v>
      </c>
      <c r="M228" s="16" t="e">
        <f t="shared" si="39"/>
        <v>#NUM!</v>
      </c>
      <c r="N228" s="45"/>
      <c r="O228" s="45"/>
      <c r="P228" s="45"/>
    </row>
    <row r="229" spans="2:16" x14ac:dyDescent="0.2">
      <c r="B229" s="17">
        <f t="shared" si="40"/>
        <v>51836</v>
      </c>
      <c r="C229" s="32">
        <f t="shared" si="34"/>
        <v>0</v>
      </c>
      <c r="D229" s="6" t="e">
        <f t="shared" si="41"/>
        <v>#NUM!</v>
      </c>
      <c r="E229" s="16" t="e">
        <f t="shared" si="42"/>
        <v>#NUM!</v>
      </c>
      <c r="F229" s="6" t="e">
        <f t="shared" si="35"/>
        <v>#NUM!</v>
      </c>
      <c r="G229" s="16" t="e">
        <f t="shared" si="36"/>
        <v>#NUM!</v>
      </c>
      <c r="H229" s="18"/>
      <c r="I229" s="6">
        <f t="shared" si="37"/>
        <v>0</v>
      </c>
      <c r="J229" s="6" t="e">
        <f t="shared" si="43"/>
        <v>#NUM!</v>
      </c>
      <c r="K229" s="8">
        <f t="shared" si="44"/>
        <v>216</v>
      </c>
      <c r="L229" s="6" t="e">
        <f t="shared" si="38"/>
        <v>#NUM!</v>
      </c>
      <c r="M229" s="16" t="e">
        <f t="shared" si="39"/>
        <v>#NUM!</v>
      </c>
      <c r="N229" s="45"/>
      <c r="O229" s="45"/>
      <c r="P229" s="45"/>
    </row>
    <row r="230" spans="2:16" x14ac:dyDescent="0.2">
      <c r="B230" s="17">
        <f t="shared" si="40"/>
        <v>51867</v>
      </c>
      <c r="C230" s="32">
        <f t="shared" si="34"/>
        <v>0</v>
      </c>
      <c r="D230" s="6" t="e">
        <f t="shared" si="41"/>
        <v>#NUM!</v>
      </c>
      <c r="E230" s="16" t="e">
        <f t="shared" si="42"/>
        <v>#NUM!</v>
      </c>
      <c r="F230" s="6" t="e">
        <f t="shared" si="35"/>
        <v>#NUM!</v>
      </c>
      <c r="G230" s="16" t="e">
        <f t="shared" si="36"/>
        <v>#NUM!</v>
      </c>
      <c r="H230" s="18"/>
      <c r="I230" s="6">
        <f t="shared" si="37"/>
        <v>0</v>
      </c>
      <c r="J230" s="6" t="e">
        <f t="shared" si="43"/>
        <v>#NUM!</v>
      </c>
      <c r="K230" s="8">
        <f t="shared" si="44"/>
        <v>217</v>
      </c>
      <c r="L230" s="6" t="e">
        <f t="shared" si="38"/>
        <v>#NUM!</v>
      </c>
      <c r="M230" s="16" t="e">
        <f t="shared" si="39"/>
        <v>#NUM!</v>
      </c>
      <c r="N230" s="45"/>
      <c r="O230" s="45"/>
      <c r="P230" s="45"/>
    </row>
    <row r="231" spans="2:16" x14ac:dyDescent="0.2">
      <c r="B231" s="17">
        <f t="shared" si="40"/>
        <v>51898</v>
      </c>
      <c r="C231" s="32">
        <f t="shared" si="34"/>
        <v>0</v>
      </c>
      <c r="D231" s="6" t="e">
        <f t="shared" si="41"/>
        <v>#NUM!</v>
      </c>
      <c r="E231" s="16" t="e">
        <f t="shared" si="42"/>
        <v>#NUM!</v>
      </c>
      <c r="F231" s="6" t="e">
        <f t="shared" si="35"/>
        <v>#NUM!</v>
      </c>
      <c r="G231" s="16" t="e">
        <f t="shared" si="36"/>
        <v>#NUM!</v>
      </c>
      <c r="H231" s="18"/>
      <c r="I231" s="6">
        <f t="shared" si="37"/>
        <v>0</v>
      </c>
      <c r="J231" s="6" t="e">
        <f t="shared" si="43"/>
        <v>#NUM!</v>
      </c>
      <c r="K231" s="8">
        <f t="shared" si="44"/>
        <v>218</v>
      </c>
      <c r="L231" s="6" t="e">
        <f t="shared" si="38"/>
        <v>#NUM!</v>
      </c>
      <c r="M231" s="16" t="e">
        <f t="shared" si="39"/>
        <v>#NUM!</v>
      </c>
      <c r="N231" s="45"/>
      <c r="O231" s="45"/>
      <c r="P231" s="45"/>
    </row>
    <row r="232" spans="2:16" x14ac:dyDescent="0.2">
      <c r="B232" s="17">
        <f t="shared" si="40"/>
        <v>51926</v>
      </c>
      <c r="C232" s="32">
        <f t="shared" si="34"/>
        <v>0</v>
      </c>
      <c r="D232" s="6" t="e">
        <f t="shared" si="41"/>
        <v>#NUM!</v>
      </c>
      <c r="E232" s="16" t="e">
        <f t="shared" si="42"/>
        <v>#NUM!</v>
      </c>
      <c r="F232" s="6" t="e">
        <f t="shared" si="35"/>
        <v>#NUM!</v>
      </c>
      <c r="G232" s="16" t="e">
        <f t="shared" si="36"/>
        <v>#NUM!</v>
      </c>
      <c r="H232" s="18"/>
      <c r="I232" s="6">
        <f t="shared" si="37"/>
        <v>0</v>
      </c>
      <c r="J232" s="6" t="e">
        <f t="shared" si="43"/>
        <v>#NUM!</v>
      </c>
      <c r="K232" s="8">
        <f t="shared" si="44"/>
        <v>219</v>
      </c>
      <c r="L232" s="6" t="e">
        <f t="shared" si="38"/>
        <v>#NUM!</v>
      </c>
      <c r="M232" s="16" t="e">
        <f t="shared" si="39"/>
        <v>#NUM!</v>
      </c>
      <c r="N232" s="45"/>
      <c r="O232" s="45"/>
      <c r="P232" s="45"/>
    </row>
    <row r="233" spans="2:16" x14ac:dyDescent="0.2">
      <c r="B233" s="17">
        <f t="shared" si="40"/>
        <v>51957</v>
      </c>
      <c r="C233" s="32">
        <f t="shared" si="34"/>
        <v>0</v>
      </c>
      <c r="D233" s="6" t="e">
        <f t="shared" si="41"/>
        <v>#NUM!</v>
      </c>
      <c r="E233" s="16" t="e">
        <f t="shared" si="42"/>
        <v>#NUM!</v>
      </c>
      <c r="F233" s="6" t="e">
        <f t="shared" si="35"/>
        <v>#NUM!</v>
      </c>
      <c r="G233" s="16" t="e">
        <f t="shared" si="36"/>
        <v>#NUM!</v>
      </c>
      <c r="H233" s="18"/>
      <c r="I233" s="6">
        <f t="shared" si="37"/>
        <v>0</v>
      </c>
      <c r="J233" s="6" t="e">
        <f t="shared" si="43"/>
        <v>#NUM!</v>
      </c>
      <c r="K233" s="8">
        <f t="shared" si="44"/>
        <v>220</v>
      </c>
      <c r="L233" s="6" t="e">
        <f t="shared" si="38"/>
        <v>#NUM!</v>
      </c>
      <c r="M233" s="16" t="e">
        <f t="shared" si="39"/>
        <v>#NUM!</v>
      </c>
      <c r="N233" s="45"/>
      <c r="O233" s="45"/>
      <c r="P233" s="45"/>
    </row>
    <row r="234" spans="2:16" x14ac:dyDescent="0.2">
      <c r="B234" s="17">
        <f t="shared" si="40"/>
        <v>51987</v>
      </c>
      <c r="C234" s="32">
        <f t="shared" si="34"/>
        <v>0</v>
      </c>
      <c r="D234" s="6" t="e">
        <f t="shared" si="41"/>
        <v>#NUM!</v>
      </c>
      <c r="E234" s="16" t="e">
        <f t="shared" si="42"/>
        <v>#NUM!</v>
      </c>
      <c r="F234" s="6" t="e">
        <f t="shared" si="35"/>
        <v>#NUM!</v>
      </c>
      <c r="G234" s="16" t="e">
        <f t="shared" si="36"/>
        <v>#NUM!</v>
      </c>
      <c r="H234" s="18"/>
      <c r="I234" s="6">
        <f t="shared" si="37"/>
        <v>0</v>
      </c>
      <c r="J234" s="6" t="e">
        <f t="shared" si="43"/>
        <v>#NUM!</v>
      </c>
      <c r="K234" s="8">
        <f t="shared" si="44"/>
        <v>221</v>
      </c>
      <c r="L234" s="6" t="e">
        <f t="shared" si="38"/>
        <v>#NUM!</v>
      </c>
      <c r="M234" s="16" t="e">
        <f t="shared" si="39"/>
        <v>#NUM!</v>
      </c>
      <c r="N234" s="45"/>
      <c r="O234" s="45"/>
      <c r="P234" s="45"/>
    </row>
    <row r="235" spans="2:16" x14ac:dyDescent="0.2">
      <c r="B235" s="17">
        <f t="shared" si="40"/>
        <v>52018</v>
      </c>
      <c r="C235" s="32">
        <f t="shared" si="34"/>
        <v>0</v>
      </c>
      <c r="D235" s="6" t="e">
        <f t="shared" si="41"/>
        <v>#NUM!</v>
      </c>
      <c r="E235" s="16" t="e">
        <f t="shared" si="42"/>
        <v>#NUM!</v>
      </c>
      <c r="F235" s="6" t="e">
        <f t="shared" si="35"/>
        <v>#NUM!</v>
      </c>
      <c r="G235" s="16" t="e">
        <f t="shared" si="36"/>
        <v>#NUM!</v>
      </c>
      <c r="H235" s="18"/>
      <c r="I235" s="6">
        <f t="shared" si="37"/>
        <v>0</v>
      </c>
      <c r="J235" s="6" t="e">
        <f t="shared" si="43"/>
        <v>#NUM!</v>
      </c>
      <c r="K235" s="8">
        <f t="shared" si="44"/>
        <v>222</v>
      </c>
      <c r="L235" s="6" t="e">
        <f t="shared" si="38"/>
        <v>#NUM!</v>
      </c>
      <c r="M235" s="16" t="e">
        <f t="shared" si="39"/>
        <v>#NUM!</v>
      </c>
      <c r="N235" s="45"/>
      <c r="O235" s="45"/>
      <c r="P235" s="45"/>
    </row>
    <row r="236" spans="2:16" x14ac:dyDescent="0.2">
      <c r="B236" s="17">
        <f t="shared" si="40"/>
        <v>52048</v>
      </c>
      <c r="C236" s="32">
        <f t="shared" si="34"/>
        <v>0</v>
      </c>
      <c r="D236" s="6" t="e">
        <f t="shared" si="41"/>
        <v>#NUM!</v>
      </c>
      <c r="E236" s="16" t="e">
        <f t="shared" si="42"/>
        <v>#NUM!</v>
      </c>
      <c r="F236" s="6" t="e">
        <f t="shared" si="35"/>
        <v>#NUM!</v>
      </c>
      <c r="G236" s="16" t="e">
        <f t="shared" si="36"/>
        <v>#NUM!</v>
      </c>
      <c r="H236" s="18"/>
      <c r="I236" s="6">
        <f t="shared" si="37"/>
        <v>0</v>
      </c>
      <c r="J236" s="6" t="e">
        <f t="shared" si="43"/>
        <v>#NUM!</v>
      </c>
      <c r="K236" s="8">
        <f t="shared" si="44"/>
        <v>223</v>
      </c>
      <c r="L236" s="6" t="e">
        <f t="shared" si="38"/>
        <v>#NUM!</v>
      </c>
      <c r="M236" s="16" t="e">
        <f t="shared" si="39"/>
        <v>#NUM!</v>
      </c>
      <c r="N236" s="45"/>
      <c r="O236" s="45"/>
      <c r="P236" s="45"/>
    </row>
    <row r="237" spans="2:16" x14ac:dyDescent="0.2">
      <c r="B237" s="17">
        <f t="shared" si="40"/>
        <v>52079</v>
      </c>
      <c r="C237" s="32">
        <f t="shared" si="34"/>
        <v>0</v>
      </c>
      <c r="D237" s="6" t="e">
        <f t="shared" si="41"/>
        <v>#NUM!</v>
      </c>
      <c r="E237" s="16" t="e">
        <f t="shared" si="42"/>
        <v>#NUM!</v>
      </c>
      <c r="F237" s="6" t="e">
        <f t="shared" si="35"/>
        <v>#NUM!</v>
      </c>
      <c r="G237" s="16" t="e">
        <f t="shared" si="36"/>
        <v>#NUM!</v>
      </c>
      <c r="H237" s="18"/>
      <c r="I237" s="6">
        <f t="shared" si="37"/>
        <v>0</v>
      </c>
      <c r="J237" s="6" t="e">
        <f t="shared" si="43"/>
        <v>#NUM!</v>
      </c>
      <c r="K237" s="8">
        <f t="shared" si="44"/>
        <v>224</v>
      </c>
      <c r="L237" s="6" t="e">
        <f t="shared" si="38"/>
        <v>#NUM!</v>
      </c>
      <c r="M237" s="16" t="e">
        <f t="shared" si="39"/>
        <v>#NUM!</v>
      </c>
      <c r="N237" s="45"/>
      <c r="O237" s="45"/>
      <c r="P237" s="45"/>
    </row>
    <row r="238" spans="2:16" x14ac:dyDescent="0.2">
      <c r="B238" s="17">
        <f t="shared" si="40"/>
        <v>52110</v>
      </c>
      <c r="C238" s="32">
        <f t="shared" si="34"/>
        <v>0</v>
      </c>
      <c r="D238" s="6" t="e">
        <f t="shared" si="41"/>
        <v>#NUM!</v>
      </c>
      <c r="E238" s="16" t="e">
        <f t="shared" si="42"/>
        <v>#NUM!</v>
      </c>
      <c r="F238" s="6" t="e">
        <f t="shared" si="35"/>
        <v>#NUM!</v>
      </c>
      <c r="G238" s="16" t="e">
        <f t="shared" si="36"/>
        <v>#NUM!</v>
      </c>
      <c r="H238" s="18"/>
      <c r="I238" s="6">
        <f t="shared" si="37"/>
        <v>0</v>
      </c>
      <c r="J238" s="6" t="e">
        <f t="shared" si="43"/>
        <v>#NUM!</v>
      </c>
      <c r="K238" s="8">
        <f t="shared" si="44"/>
        <v>225</v>
      </c>
      <c r="L238" s="6" t="e">
        <f t="shared" si="38"/>
        <v>#NUM!</v>
      </c>
      <c r="M238" s="16" t="e">
        <f t="shared" si="39"/>
        <v>#NUM!</v>
      </c>
      <c r="N238" s="45"/>
      <c r="O238" s="45"/>
      <c r="P238" s="45"/>
    </row>
    <row r="239" spans="2:16" x14ac:dyDescent="0.2">
      <c r="B239" s="17">
        <f t="shared" si="40"/>
        <v>52140</v>
      </c>
      <c r="C239" s="32">
        <f t="shared" si="34"/>
        <v>0</v>
      </c>
      <c r="D239" s="6" t="e">
        <f t="shared" si="41"/>
        <v>#NUM!</v>
      </c>
      <c r="E239" s="16" t="e">
        <f t="shared" si="42"/>
        <v>#NUM!</v>
      </c>
      <c r="F239" s="6" t="e">
        <f t="shared" si="35"/>
        <v>#NUM!</v>
      </c>
      <c r="G239" s="16" t="e">
        <f t="shared" si="36"/>
        <v>#NUM!</v>
      </c>
      <c r="H239" s="18"/>
      <c r="I239" s="6">
        <f t="shared" si="37"/>
        <v>0</v>
      </c>
      <c r="J239" s="6" t="e">
        <f t="shared" si="43"/>
        <v>#NUM!</v>
      </c>
      <c r="K239" s="8">
        <f t="shared" si="44"/>
        <v>226</v>
      </c>
      <c r="L239" s="6" t="e">
        <f t="shared" si="38"/>
        <v>#NUM!</v>
      </c>
      <c r="M239" s="16" t="e">
        <f t="shared" si="39"/>
        <v>#NUM!</v>
      </c>
      <c r="N239" s="45"/>
      <c r="O239" s="45"/>
      <c r="P239" s="45"/>
    </row>
    <row r="240" spans="2:16" x14ac:dyDescent="0.2">
      <c r="B240" s="17">
        <f t="shared" si="40"/>
        <v>52171</v>
      </c>
      <c r="C240" s="32">
        <f t="shared" si="34"/>
        <v>0</v>
      </c>
      <c r="D240" s="6" t="e">
        <f t="shared" si="41"/>
        <v>#NUM!</v>
      </c>
      <c r="E240" s="16" t="e">
        <f t="shared" si="42"/>
        <v>#NUM!</v>
      </c>
      <c r="F240" s="6" t="e">
        <f t="shared" si="35"/>
        <v>#NUM!</v>
      </c>
      <c r="G240" s="16" t="e">
        <f t="shared" si="36"/>
        <v>#NUM!</v>
      </c>
      <c r="H240" s="18"/>
      <c r="I240" s="6">
        <f t="shared" si="37"/>
        <v>0</v>
      </c>
      <c r="J240" s="6" t="e">
        <f t="shared" si="43"/>
        <v>#NUM!</v>
      </c>
      <c r="K240" s="8">
        <f t="shared" si="44"/>
        <v>227</v>
      </c>
      <c r="L240" s="6" t="e">
        <f t="shared" si="38"/>
        <v>#NUM!</v>
      </c>
      <c r="M240" s="16" t="e">
        <f t="shared" si="39"/>
        <v>#NUM!</v>
      </c>
      <c r="N240" s="45"/>
      <c r="O240" s="45"/>
      <c r="P240" s="45"/>
    </row>
    <row r="241" spans="2:16" x14ac:dyDescent="0.2">
      <c r="B241" s="17">
        <f t="shared" si="40"/>
        <v>52201</v>
      </c>
      <c r="C241" s="32">
        <f t="shared" si="34"/>
        <v>0</v>
      </c>
      <c r="D241" s="6" t="e">
        <f t="shared" si="41"/>
        <v>#NUM!</v>
      </c>
      <c r="E241" s="16" t="e">
        <f t="shared" si="42"/>
        <v>#NUM!</v>
      </c>
      <c r="F241" s="6" t="e">
        <f t="shared" si="35"/>
        <v>#NUM!</v>
      </c>
      <c r="G241" s="16" t="e">
        <f t="shared" si="36"/>
        <v>#NUM!</v>
      </c>
      <c r="H241" s="18"/>
      <c r="I241" s="6">
        <f t="shared" si="37"/>
        <v>0</v>
      </c>
      <c r="J241" s="6" t="e">
        <f t="shared" si="43"/>
        <v>#NUM!</v>
      </c>
      <c r="K241" s="8">
        <f t="shared" si="44"/>
        <v>228</v>
      </c>
      <c r="L241" s="6" t="e">
        <f t="shared" si="38"/>
        <v>#NUM!</v>
      </c>
      <c r="M241" s="16" t="e">
        <f t="shared" si="39"/>
        <v>#NUM!</v>
      </c>
      <c r="N241" s="45"/>
      <c r="O241" s="45"/>
      <c r="P241" s="45"/>
    </row>
    <row r="242" spans="2:16" x14ac:dyDescent="0.2">
      <c r="B242" s="17">
        <f t="shared" si="40"/>
        <v>52232</v>
      </c>
      <c r="C242" s="32">
        <f t="shared" si="34"/>
        <v>0</v>
      </c>
      <c r="D242" s="6" t="e">
        <f t="shared" si="41"/>
        <v>#NUM!</v>
      </c>
      <c r="E242" s="16" t="e">
        <f t="shared" si="42"/>
        <v>#NUM!</v>
      </c>
      <c r="F242" s="6" t="e">
        <f t="shared" si="35"/>
        <v>#NUM!</v>
      </c>
      <c r="G242" s="16" t="e">
        <f t="shared" si="36"/>
        <v>#NUM!</v>
      </c>
      <c r="H242" s="18"/>
      <c r="I242" s="6">
        <f t="shared" si="37"/>
        <v>0</v>
      </c>
      <c r="J242" s="6" t="e">
        <f t="shared" si="43"/>
        <v>#NUM!</v>
      </c>
      <c r="K242" s="8">
        <f t="shared" si="44"/>
        <v>229</v>
      </c>
      <c r="L242" s="6" t="e">
        <f t="shared" si="38"/>
        <v>#NUM!</v>
      </c>
      <c r="M242" s="16" t="e">
        <f t="shared" si="39"/>
        <v>#NUM!</v>
      </c>
      <c r="N242" s="45"/>
      <c r="O242" s="45"/>
      <c r="P242" s="45"/>
    </row>
    <row r="243" spans="2:16" x14ac:dyDescent="0.2">
      <c r="B243" s="17">
        <f t="shared" si="40"/>
        <v>52263</v>
      </c>
      <c r="C243" s="32">
        <f t="shared" si="34"/>
        <v>0</v>
      </c>
      <c r="D243" s="6" t="e">
        <f t="shared" si="41"/>
        <v>#NUM!</v>
      </c>
      <c r="E243" s="16" t="e">
        <f t="shared" si="42"/>
        <v>#NUM!</v>
      </c>
      <c r="F243" s="6" t="e">
        <f t="shared" si="35"/>
        <v>#NUM!</v>
      </c>
      <c r="G243" s="16" t="e">
        <f t="shared" si="36"/>
        <v>#NUM!</v>
      </c>
      <c r="H243" s="18"/>
      <c r="I243" s="6">
        <f t="shared" si="37"/>
        <v>0</v>
      </c>
      <c r="J243" s="6" t="e">
        <f t="shared" si="43"/>
        <v>#NUM!</v>
      </c>
      <c r="K243" s="8">
        <f t="shared" si="44"/>
        <v>230</v>
      </c>
      <c r="L243" s="6" t="e">
        <f t="shared" si="38"/>
        <v>#NUM!</v>
      </c>
      <c r="M243" s="16" t="e">
        <f t="shared" si="39"/>
        <v>#NUM!</v>
      </c>
      <c r="N243" s="45"/>
      <c r="O243" s="45"/>
      <c r="P243" s="45"/>
    </row>
    <row r="244" spans="2:16" x14ac:dyDescent="0.2">
      <c r="B244" s="17">
        <f t="shared" si="40"/>
        <v>52291</v>
      </c>
      <c r="C244" s="32">
        <f t="shared" si="34"/>
        <v>0</v>
      </c>
      <c r="D244" s="6" t="e">
        <f t="shared" si="41"/>
        <v>#NUM!</v>
      </c>
      <c r="E244" s="16" t="e">
        <f t="shared" si="42"/>
        <v>#NUM!</v>
      </c>
      <c r="F244" s="6" t="e">
        <f t="shared" si="35"/>
        <v>#NUM!</v>
      </c>
      <c r="G244" s="16" t="e">
        <f t="shared" si="36"/>
        <v>#NUM!</v>
      </c>
      <c r="H244" s="18"/>
      <c r="I244" s="6">
        <f t="shared" si="37"/>
        <v>0</v>
      </c>
      <c r="J244" s="6" t="e">
        <f t="shared" si="43"/>
        <v>#NUM!</v>
      </c>
      <c r="K244" s="8">
        <f t="shared" si="44"/>
        <v>231</v>
      </c>
      <c r="L244" s="6" t="e">
        <f t="shared" si="38"/>
        <v>#NUM!</v>
      </c>
      <c r="M244" s="16" t="e">
        <f t="shared" si="39"/>
        <v>#NUM!</v>
      </c>
      <c r="N244" s="45"/>
      <c r="O244" s="45"/>
      <c r="P244" s="45"/>
    </row>
    <row r="245" spans="2:16" x14ac:dyDescent="0.2">
      <c r="B245" s="17">
        <f t="shared" si="40"/>
        <v>52322</v>
      </c>
      <c r="C245" s="32">
        <f t="shared" si="34"/>
        <v>0</v>
      </c>
      <c r="D245" s="6" t="e">
        <f t="shared" si="41"/>
        <v>#NUM!</v>
      </c>
      <c r="E245" s="16" t="e">
        <f t="shared" si="42"/>
        <v>#NUM!</v>
      </c>
      <c r="F245" s="6" t="e">
        <f t="shared" si="35"/>
        <v>#NUM!</v>
      </c>
      <c r="G245" s="16" t="e">
        <f t="shared" si="36"/>
        <v>#NUM!</v>
      </c>
      <c r="H245" s="18"/>
      <c r="I245" s="6">
        <f t="shared" si="37"/>
        <v>0</v>
      </c>
      <c r="J245" s="6" t="e">
        <f t="shared" si="43"/>
        <v>#NUM!</v>
      </c>
      <c r="K245" s="8">
        <f t="shared" si="44"/>
        <v>232</v>
      </c>
      <c r="L245" s="6" t="e">
        <f t="shared" si="38"/>
        <v>#NUM!</v>
      </c>
      <c r="M245" s="16" t="e">
        <f t="shared" si="39"/>
        <v>#NUM!</v>
      </c>
      <c r="N245" s="45"/>
      <c r="O245" s="45"/>
      <c r="P245" s="45"/>
    </row>
    <row r="246" spans="2:16" x14ac:dyDescent="0.2">
      <c r="B246" s="17">
        <f t="shared" si="40"/>
        <v>52352</v>
      </c>
      <c r="C246" s="32">
        <f t="shared" si="34"/>
        <v>0</v>
      </c>
      <c r="D246" s="6" t="e">
        <f t="shared" si="41"/>
        <v>#NUM!</v>
      </c>
      <c r="E246" s="16" t="e">
        <f t="shared" si="42"/>
        <v>#NUM!</v>
      </c>
      <c r="F246" s="6" t="e">
        <f t="shared" si="35"/>
        <v>#NUM!</v>
      </c>
      <c r="G246" s="16" t="e">
        <f t="shared" si="36"/>
        <v>#NUM!</v>
      </c>
      <c r="H246" s="18"/>
      <c r="I246" s="6">
        <f t="shared" si="37"/>
        <v>0</v>
      </c>
      <c r="J246" s="6" t="e">
        <f t="shared" si="43"/>
        <v>#NUM!</v>
      </c>
      <c r="K246" s="8">
        <f t="shared" si="44"/>
        <v>233</v>
      </c>
      <c r="L246" s="6" t="e">
        <f t="shared" si="38"/>
        <v>#NUM!</v>
      </c>
      <c r="M246" s="16" t="e">
        <f t="shared" si="39"/>
        <v>#NUM!</v>
      </c>
      <c r="N246" s="45"/>
      <c r="O246" s="45"/>
      <c r="P246" s="45"/>
    </row>
    <row r="247" spans="2:16" x14ac:dyDescent="0.2">
      <c r="B247" s="17">
        <f t="shared" si="40"/>
        <v>52383</v>
      </c>
      <c r="C247" s="32">
        <f t="shared" si="34"/>
        <v>0</v>
      </c>
      <c r="D247" s="6" t="e">
        <f t="shared" si="41"/>
        <v>#NUM!</v>
      </c>
      <c r="E247" s="16" t="e">
        <f t="shared" si="42"/>
        <v>#NUM!</v>
      </c>
      <c r="F247" s="6" t="e">
        <f t="shared" si="35"/>
        <v>#NUM!</v>
      </c>
      <c r="G247" s="16" t="e">
        <f t="shared" si="36"/>
        <v>#NUM!</v>
      </c>
      <c r="H247" s="18"/>
      <c r="I247" s="6">
        <f t="shared" si="37"/>
        <v>0</v>
      </c>
      <c r="J247" s="6" t="e">
        <f t="shared" si="43"/>
        <v>#NUM!</v>
      </c>
      <c r="K247" s="8">
        <f t="shared" si="44"/>
        <v>234</v>
      </c>
      <c r="L247" s="6" t="e">
        <f t="shared" si="38"/>
        <v>#NUM!</v>
      </c>
      <c r="M247" s="16" t="e">
        <f t="shared" si="39"/>
        <v>#NUM!</v>
      </c>
      <c r="N247" s="45"/>
      <c r="O247" s="45"/>
      <c r="P247" s="45"/>
    </row>
    <row r="248" spans="2:16" x14ac:dyDescent="0.2">
      <c r="B248" s="17">
        <f t="shared" si="40"/>
        <v>52413</v>
      </c>
      <c r="C248" s="32">
        <f t="shared" si="34"/>
        <v>0</v>
      </c>
      <c r="D248" s="6" t="e">
        <f t="shared" si="41"/>
        <v>#NUM!</v>
      </c>
      <c r="E248" s="16" t="e">
        <f t="shared" si="42"/>
        <v>#NUM!</v>
      </c>
      <c r="F248" s="6" t="e">
        <f t="shared" si="35"/>
        <v>#NUM!</v>
      </c>
      <c r="G248" s="16" t="e">
        <f t="shared" si="36"/>
        <v>#NUM!</v>
      </c>
      <c r="H248" s="18"/>
      <c r="I248" s="6">
        <f t="shared" si="37"/>
        <v>0</v>
      </c>
      <c r="J248" s="6" t="e">
        <f t="shared" si="43"/>
        <v>#NUM!</v>
      </c>
      <c r="K248" s="8">
        <f t="shared" si="44"/>
        <v>235</v>
      </c>
      <c r="L248" s="6" t="e">
        <f t="shared" si="38"/>
        <v>#NUM!</v>
      </c>
      <c r="M248" s="16" t="e">
        <f t="shared" si="39"/>
        <v>#NUM!</v>
      </c>
      <c r="N248" s="45"/>
      <c r="O248" s="45"/>
      <c r="P248" s="45"/>
    </row>
    <row r="249" spans="2:16" x14ac:dyDescent="0.2">
      <c r="B249" s="17">
        <f t="shared" si="40"/>
        <v>52444</v>
      </c>
      <c r="C249" s="32">
        <f t="shared" si="34"/>
        <v>0</v>
      </c>
      <c r="D249" s="6" t="e">
        <f t="shared" si="41"/>
        <v>#NUM!</v>
      </c>
      <c r="E249" s="16" t="e">
        <f t="shared" si="42"/>
        <v>#NUM!</v>
      </c>
      <c r="F249" s="6" t="e">
        <f t="shared" si="35"/>
        <v>#NUM!</v>
      </c>
      <c r="G249" s="16" t="e">
        <f t="shared" si="36"/>
        <v>#NUM!</v>
      </c>
      <c r="H249" s="18"/>
      <c r="I249" s="6">
        <f t="shared" si="37"/>
        <v>0</v>
      </c>
      <c r="J249" s="6" t="e">
        <f t="shared" si="43"/>
        <v>#NUM!</v>
      </c>
      <c r="K249" s="8">
        <f t="shared" si="44"/>
        <v>236</v>
      </c>
      <c r="L249" s="6" t="e">
        <f t="shared" si="38"/>
        <v>#NUM!</v>
      </c>
      <c r="M249" s="16" t="e">
        <f t="shared" si="39"/>
        <v>#NUM!</v>
      </c>
      <c r="N249" s="45"/>
      <c r="O249" s="45"/>
      <c r="P249" s="45"/>
    </row>
    <row r="250" spans="2:16" x14ac:dyDescent="0.2">
      <c r="B250" s="17">
        <f t="shared" si="40"/>
        <v>52475</v>
      </c>
      <c r="C250" s="32">
        <f t="shared" si="34"/>
        <v>0</v>
      </c>
      <c r="D250" s="6" t="e">
        <f t="shared" si="41"/>
        <v>#NUM!</v>
      </c>
      <c r="E250" s="16" t="e">
        <f t="shared" si="42"/>
        <v>#NUM!</v>
      </c>
      <c r="F250" s="6" t="e">
        <f t="shared" si="35"/>
        <v>#NUM!</v>
      </c>
      <c r="G250" s="16" t="e">
        <f t="shared" si="36"/>
        <v>#NUM!</v>
      </c>
      <c r="H250" s="18"/>
      <c r="I250" s="6">
        <f t="shared" si="37"/>
        <v>0</v>
      </c>
      <c r="J250" s="6" t="e">
        <f t="shared" si="43"/>
        <v>#NUM!</v>
      </c>
      <c r="K250" s="8">
        <f t="shared" si="44"/>
        <v>237</v>
      </c>
      <c r="L250" s="6" t="e">
        <f t="shared" si="38"/>
        <v>#NUM!</v>
      </c>
      <c r="M250" s="16" t="e">
        <f t="shared" si="39"/>
        <v>#NUM!</v>
      </c>
      <c r="N250" s="45"/>
      <c r="O250" s="45"/>
      <c r="P250" s="45"/>
    </row>
    <row r="251" spans="2:16" x14ac:dyDescent="0.2">
      <c r="B251" s="17">
        <f t="shared" si="40"/>
        <v>52505</v>
      </c>
      <c r="C251" s="32">
        <f t="shared" si="34"/>
        <v>0</v>
      </c>
      <c r="D251" s="6" t="e">
        <f t="shared" si="41"/>
        <v>#NUM!</v>
      </c>
      <c r="E251" s="16" t="e">
        <f t="shared" si="42"/>
        <v>#NUM!</v>
      </c>
      <c r="F251" s="6" t="e">
        <f t="shared" si="35"/>
        <v>#NUM!</v>
      </c>
      <c r="G251" s="16" t="e">
        <f t="shared" si="36"/>
        <v>#NUM!</v>
      </c>
      <c r="H251" s="18"/>
      <c r="I251" s="6">
        <f t="shared" si="37"/>
        <v>0</v>
      </c>
      <c r="J251" s="6" t="e">
        <f t="shared" si="43"/>
        <v>#NUM!</v>
      </c>
      <c r="K251" s="8">
        <f t="shared" si="44"/>
        <v>238</v>
      </c>
      <c r="L251" s="6" t="e">
        <f t="shared" si="38"/>
        <v>#NUM!</v>
      </c>
      <c r="M251" s="16" t="e">
        <f t="shared" si="39"/>
        <v>#NUM!</v>
      </c>
      <c r="N251" s="45"/>
      <c r="O251" s="45"/>
      <c r="P251" s="45"/>
    </row>
    <row r="252" spans="2:16" x14ac:dyDescent="0.2">
      <c r="B252" s="17">
        <f t="shared" si="40"/>
        <v>52536</v>
      </c>
      <c r="C252" s="32">
        <f t="shared" si="34"/>
        <v>0</v>
      </c>
      <c r="D252" s="6" t="e">
        <f t="shared" si="41"/>
        <v>#NUM!</v>
      </c>
      <c r="E252" s="16" t="e">
        <f t="shared" si="42"/>
        <v>#NUM!</v>
      </c>
      <c r="F252" s="6" t="e">
        <f t="shared" si="35"/>
        <v>#NUM!</v>
      </c>
      <c r="G252" s="16" t="e">
        <f t="shared" si="36"/>
        <v>#NUM!</v>
      </c>
      <c r="H252" s="18"/>
      <c r="I252" s="6">
        <f t="shared" si="37"/>
        <v>0</v>
      </c>
      <c r="J252" s="6" t="e">
        <f t="shared" si="43"/>
        <v>#NUM!</v>
      </c>
      <c r="K252" s="8">
        <f t="shared" si="44"/>
        <v>239</v>
      </c>
      <c r="L252" s="6" t="e">
        <f t="shared" si="38"/>
        <v>#NUM!</v>
      </c>
      <c r="M252" s="16" t="e">
        <f t="shared" si="39"/>
        <v>#NUM!</v>
      </c>
      <c r="N252" s="45"/>
      <c r="O252" s="45"/>
      <c r="P252" s="45"/>
    </row>
    <row r="253" spans="2:16" x14ac:dyDescent="0.2">
      <c r="B253" s="17">
        <f t="shared" si="40"/>
        <v>52566</v>
      </c>
      <c r="C253" s="32">
        <f t="shared" si="34"/>
        <v>0</v>
      </c>
      <c r="D253" s="6" t="e">
        <f t="shared" si="41"/>
        <v>#NUM!</v>
      </c>
      <c r="E253" s="16" t="e">
        <f t="shared" si="42"/>
        <v>#NUM!</v>
      </c>
      <c r="F253" s="6" t="e">
        <f t="shared" si="35"/>
        <v>#NUM!</v>
      </c>
      <c r="G253" s="16" t="e">
        <f t="shared" si="36"/>
        <v>#NUM!</v>
      </c>
      <c r="H253" s="18"/>
      <c r="I253" s="6">
        <f t="shared" si="37"/>
        <v>0</v>
      </c>
      <c r="J253" s="6" t="e">
        <f t="shared" si="43"/>
        <v>#NUM!</v>
      </c>
      <c r="K253" s="8">
        <f t="shared" si="44"/>
        <v>240</v>
      </c>
      <c r="L253" s="6" t="e">
        <f t="shared" si="38"/>
        <v>#NUM!</v>
      </c>
      <c r="M253" s="16" t="e">
        <f t="shared" si="39"/>
        <v>#NUM!</v>
      </c>
      <c r="N253" s="45"/>
      <c r="O253" s="45"/>
      <c r="P253" s="45"/>
    </row>
    <row r="254" spans="2:16" x14ac:dyDescent="0.2">
      <c r="B254" s="17">
        <f t="shared" si="40"/>
        <v>52597</v>
      </c>
      <c r="C254" s="32">
        <f t="shared" si="34"/>
        <v>0</v>
      </c>
      <c r="D254" s="6" t="e">
        <f t="shared" si="41"/>
        <v>#NUM!</v>
      </c>
      <c r="E254" s="16" t="e">
        <f t="shared" si="42"/>
        <v>#NUM!</v>
      </c>
      <c r="F254" s="6" t="e">
        <f t="shared" si="35"/>
        <v>#NUM!</v>
      </c>
      <c r="G254" s="16" t="e">
        <f t="shared" si="36"/>
        <v>#NUM!</v>
      </c>
      <c r="H254" s="18"/>
      <c r="I254" s="6">
        <f t="shared" si="37"/>
        <v>0</v>
      </c>
      <c r="J254" s="6" t="e">
        <f t="shared" si="43"/>
        <v>#NUM!</v>
      </c>
      <c r="K254" s="8">
        <f t="shared" si="44"/>
        <v>241</v>
      </c>
      <c r="L254" s="6" t="e">
        <f t="shared" si="38"/>
        <v>#NUM!</v>
      </c>
      <c r="M254" s="16" t="e">
        <f t="shared" si="39"/>
        <v>#NUM!</v>
      </c>
      <c r="N254" s="45"/>
      <c r="O254" s="45"/>
      <c r="P254" s="45"/>
    </row>
    <row r="255" spans="2:16" x14ac:dyDescent="0.2">
      <c r="B255" s="17">
        <f t="shared" si="40"/>
        <v>52628</v>
      </c>
      <c r="C255" s="32">
        <f t="shared" si="34"/>
        <v>0</v>
      </c>
      <c r="D255" s="6" t="e">
        <f t="shared" si="41"/>
        <v>#NUM!</v>
      </c>
      <c r="E255" s="16" t="e">
        <f t="shared" si="42"/>
        <v>#NUM!</v>
      </c>
      <c r="F255" s="6" t="e">
        <f t="shared" si="35"/>
        <v>#NUM!</v>
      </c>
      <c r="G255" s="16" t="e">
        <f t="shared" si="36"/>
        <v>#NUM!</v>
      </c>
      <c r="H255" s="18"/>
      <c r="I255" s="6">
        <f t="shared" si="37"/>
        <v>0</v>
      </c>
      <c r="J255" s="6" t="e">
        <f t="shared" si="43"/>
        <v>#NUM!</v>
      </c>
      <c r="K255" s="8">
        <f t="shared" si="44"/>
        <v>242</v>
      </c>
      <c r="L255" s="6" t="e">
        <f t="shared" si="38"/>
        <v>#NUM!</v>
      </c>
      <c r="M255" s="16" t="e">
        <f t="shared" si="39"/>
        <v>#NUM!</v>
      </c>
      <c r="N255" s="45"/>
      <c r="O255" s="45"/>
      <c r="P255" s="45"/>
    </row>
    <row r="256" spans="2:16" x14ac:dyDescent="0.2">
      <c r="B256" s="17">
        <f t="shared" si="40"/>
        <v>52657</v>
      </c>
      <c r="C256" s="32">
        <f t="shared" si="34"/>
        <v>0</v>
      </c>
      <c r="D256" s="6" t="e">
        <f t="shared" si="41"/>
        <v>#NUM!</v>
      </c>
      <c r="E256" s="16" t="e">
        <f t="shared" si="42"/>
        <v>#NUM!</v>
      </c>
      <c r="F256" s="6" t="e">
        <f t="shared" si="35"/>
        <v>#NUM!</v>
      </c>
      <c r="G256" s="16" t="e">
        <f t="shared" si="36"/>
        <v>#NUM!</v>
      </c>
      <c r="H256" s="18"/>
      <c r="I256" s="6">
        <f t="shared" si="37"/>
        <v>0</v>
      </c>
      <c r="J256" s="6" t="e">
        <f t="shared" si="43"/>
        <v>#NUM!</v>
      </c>
      <c r="K256" s="8">
        <f t="shared" si="44"/>
        <v>243</v>
      </c>
      <c r="L256" s="6" t="e">
        <f t="shared" si="38"/>
        <v>#NUM!</v>
      </c>
      <c r="M256" s="16" t="e">
        <f t="shared" si="39"/>
        <v>#NUM!</v>
      </c>
      <c r="N256" s="45"/>
      <c r="O256" s="45"/>
      <c r="P256" s="45"/>
    </row>
    <row r="257" spans="2:16" x14ac:dyDescent="0.2">
      <c r="B257" s="17">
        <f t="shared" si="40"/>
        <v>52688</v>
      </c>
      <c r="C257" s="32">
        <f t="shared" si="34"/>
        <v>0</v>
      </c>
      <c r="D257" s="6" t="e">
        <f t="shared" si="41"/>
        <v>#NUM!</v>
      </c>
      <c r="E257" s="16" t="e">
        <f t="shared" si="42"/>
        <v>#NUM!</v>
      </c>
      <c r="F257" s="6" t="e">
        <f t="shared" si="35"/>
        <v>#NUM!</v>
      </c>
      <c r="G257" s="16" t="e">
        <f t="shared" si="36"/>
        <v>#NUM!</v>
      </c>
      <c r="H257" s="18"/>
      <c r="I257" s="6">
        <f t="shared" si="37"/>
        <v>0</v>
      </c>
      <c r="J257" s="6" t="e">
        <f t="shared" si="43"/>
        <v>#NUM!</v>
      </c>
      <c r="K257" s="8">
        <f t="shared" si="44"/>
        <v>244</v>
      </c>
      <c r="L257" s="6" t="e">
        <f t="shared" si="38"/>
        <v>#NUM!</v>
      </c>
      <c r="M257" s="16" t="e">
        <f t="shared" si="39"/>
        <v>#NUM!</v>
      </c>
      <c r="N257" s="45"/>
      <c r="O257" s="45"/>
      <c r="P257" s="45"/>
    </row>
    <row r="258" spans="2:16" x14ac:dyDescent="0.2">
      <c r="B258" s="17">
        <f t="shared" si="40"/>
        <v>52718</v>
      </c>
      <c r="C258" s="32">
        <f t="shared" si="34"/>
        <v>0</v>
      </c>
      <c r="D258" s="6" t="e">
        <f t="shared" si="41"/>
        <v>#NUM!</v>
      </c>
      <c r="E258" s="16" t="e">
        <f t="shared" si="42"/>
        <v>#NUM!</v>
      </c>
      <c r="F258" s="6" t="e">
        <f t="shared" si="35"/>
        <v>#NUM!</v>
      </c>
      <c r="G258" s="16" t="e">
        <f t="shared" si="36"/>
        <v>#NUM!</v>
      </c>
      <c r="H258" s="18"/>
      <c r="I258" s="6">
        <f t="shared" si="37"/>
        <v>0</v>
      </c>
      <c r="J258" s="6" t="e">
        <f t="shared" si="43"/>
        <v>#NUM!</v>
      </c>
      <c r="K258" s="8">
        <f t="shared" si="44"/>
        <v>245</v>
      </c>
      <c r="L258" s="6" t="e">
        <f t="shared" si="38"/>
        <v>#NUM!</v>
      </c>
      <c r="M258" s="16" t="e">
        <f t="shared" si="39"/>
        <v>#NUM!</v>
      </c>
      <c r="N258" s="45"/>
      <c r="O258" s="45"/>
      <c r="P258" s="45"/>
    </row>
    <row r="259" spans="2:16" x14ac:dyDescent="0.2">
      <c r="B259" s="17">
        <f t="shared" si="40"/>
        <v>52749</v>
      </c>
      <c r="C259" s="32">
        <f t="shared" si="34"/>
        <v>0</v>
      </c>
      <c r="D259" s="6" t="e">
        <f t="shared" si="41"/>
        <v>#NUM!</v>
      </c>
      <c r="E259" s="16" t="e">
        <f t="shared" si="42"/>
        <v>#NUM!</v>
      </c>
      <c r="F259" s="6" t="e">
        <f t="shared" si="35"/>
        <v>#NUM!</v>
      </c>
      <c r="G259" s="16" t="e">
        <f t="shared" si="36"/>
        <v>#NUM!</v>
      </c>
      <c r="H259" s="18"/>
      <c r="I259" s="6">
        <f t="shared" si="37"/>
        <v>0</v>
      </c>
      <c r="J259" s="6" t="e">
        <f t="shared" si="43"/>
        <v>#NUM!</v>
      </c>
      <c r="K259" s="8">
        <f t="shared" si="44"/>
        <v>246</v>
      </c>
      <c r="L259" s="6" t="e">
        <f t="shared" si="38"/>
        <v>#NUM!</v>
      </c>
      <c r="M259" s="16" t="e">
        <f t="shared" si="39"/>
        <v>#NUM!</v>
      </c>
      <c r="N259" s="45"/>
      <c r="O259" s="45"/>
      <c r="P259" s="45"/>
    </row>
    <row r="260" spans="2:16" x14ac:dyDescent="0.2">
      <c r="B260" s="17">
        <f t="shared" si="40"/>
        <v>52779</v>
      </c>
      <c r="C260" s="32">
        <f t="shared" si="34"/>
        <v>0</v>
      </c>
      <c r="D260" s="6" t="e">
        <f t="shared" si="41"/>
        <v>#NUM!</v>
      </c>
      <c r="E260" s="16" t="e">
        <f t="shared" si="42"/>
        <v>#NUM!</v>
      </c>
      <c r="F260" s="6" t="e">
        <f t="shared" si="35"/>
        <v>#NUM!</v>
      </c>
      <c r="G260" s="16" t="e">
        <f t="shared" si="36"/>
        <v>#NUM!</v>
      </c>
      <c r="H260" s="18"/>
      <c r="I260" s="6">
        <f t="shared" si="37"/>
        <v>0</v>
      </c>
      <c r="J260" s="6" t="e">
        <f t="shared" si="43"/>
        <v>#NUM!</v>
      </c>
      <c r="K260" s="8">
        <f t="shared" si="44"/>
        <v>247</v>
      </c>
      <c r="L260" s="6" t="e">
        <f t="shared" si="38"/>
        <v>#NUM!</v>
      </c>
      <c r="M260" s="16" t="e">
        <f t="shared" si="39"/>
        <v>#NUM!</v>
      </c>
      <c r="N260" s="45"/>
      <c r="O260" s="45"/>
      <c r="P260" s="45"/>
    </row>
    <row r="261" spans="2:16" x14ac:dyDescent="0.2">
      <c r="B261" s="17">
        <f t="shared" si="40"/>
        <v>52810</v>
      </c>
      <c r="C261" s="32">
        <f t="shared" si="34"/>
        <v>0</v>
      </c>
      <c r="D261" s="6" t="e">
        <f t="shared" si="41"/>
        <v>#NUM!</v>
      </c>
      <c r="E261" s="16" t="e">
        <f t="shared" si="42"/>
        <v>#NUM!</v>
      </c>
      <c r="F261" s="6" t="e">
        <f t="shared" si="35"/>
        <v>#NUM!</v>
      </c>
      <c r="G261" s="16" t="e">
        <f t="shared" si="36"/>
        <v>#NUM!</v>
      </c>
      <c r="H261" s="18"/>
      <c r="I261" s="6">
        <f t="shared" si="37"/>
        <v>0</v>
      </c>
      <c r="J261" s="6" t="e">
        <f t="shared" si="43"/>
        <v>#NUM!</v>
      </c>
      <c r="K261" s="8">
        <f t="shared" si="44"/>
        <v>248</v>
      </c>
      <c r="L261" s="6" t="e">
        <f t="shared" si="38"/>
        <v>#NUM!</v>
      </c>
      <c r="M261" s="16" t="e">
        <f t="shared" si="39"/>
        <v>#NUM!</v>
      </c>
      <c r="N261" s="45"/>
      <c r="O261" s="45"/>
      <c r="P261" s="45"/>
    </row>
    <row r="262" spans="2:16" x14ac:dyDescent="0.2">
      <c r="B262" s="17">
        <f t="shared" si="40"/>
        <v>52841</v>
      </c>
      <c r="C262" s="32">
        <f t="shared" si="34"/>
        <v>0</v>
      </c>
      <c r="D262" s="6" t="e">
        <f t="shared" si="41"/>
        <v>#NUM!</v>
      </c>
      <c r="E262" s="16" t="e">
        <f t="shared" si="42"/>
        <v>#NUM!</v>
      </c>
      <c r="F262" s="6" t="e">
        <f t="shared" si="35"/>
        <v>#NUM!</v>
      </c>
      <c r="G262" s="16" t="e">
        <f t="shared" si="36"/>
        <v>#NUM!</v>
      </c>
      <c r="H262" s="18"/>
      <c r="I262" s="6">
        <f t="shared" si="37"/>
        <v>0</v>
      </c>
      <c r="J262" s="6" t="e">
        <f t="shared" si="43"/>
        <v>#NUM!</v>
      </c>
      <c r="K262" s="8">
        <f t="shared" si="44"/>
        <v>249</v>
      </c>
      <c r="L262" s="6" t="e">
        <f t="shared" si="38"/>
        <v>#NUM!</v>
      </c>
      <c r="M262" s="16" t="e">
        <f t="shared" si="39"/>
        <v>#NUM!</v>
      </c>
      <c r="N262" s="45"/>
      <c r="O262" s="45"/>
      <c r="P262" s="45"/>
    </row>
    <row r="263" spans="2:16" x14ac:dyDescent="0.2">
      <c r="B263" s="17">
        <f t="shared" si="40"/>
        <v>52871</v>
      </c>
      <c r="C263" s="32">
        <f t="shared" si="34"/>
        <v>0</v>
      </c>
      <c r="D263" s="6" t="e">
        <f t="shared" si="41"/>
        <v>#NUM!</v>
      </c>
      <c r="E263" s="16" t="e">
        <f t="shared" si="42"/>
        <v>#NUM!</v>
      </c>
      <c r="F263" s="6" t="e">
        <f t="shared" si="35"/>
        <v>#NUM!</v>
      </c>
      <c r="G263" s="16" t="e">
        <f t="shared" si="36"/>
        <v>#NUM!</v>
      </c>
      <c r="H263" s="18"/>
      <c r="I263" s="6">
        <f t="shared" si="37"/>
        <v>0</v>
      </c>
      <c r="J263" s="6" t="e">
        <f t="shared" si="43"/>
        <v>#NUM!</v>
      </c>
      <c r="K263" s="8">
        <f t="shared" si="44"/>
        <v>250</v>
      </c>
      <c r="L263" s="6" t="e">
        <f t="shared" si="38"/>
        <v>#NUM!</v>
      </c>
      <c r="M263" s="16" t="e">
        <f t="shared" si="39"/>
        <v>#NUM!</v>
      </c>
      <c r="N263" s="45"/>
      <c r="O263" s="45"/>
      <c r="P263" s="45"/>
    </row>
    <row r="264" spans="2:16" x14ac:dyDescent="0.2">
      <c r="B264" s="17">
        <f t="shared" si="40"/>
        <v>52902</v>
      </c>
      <c r="C264" s="32">
        <f t="shared" si="34"/>
        <v>0</v>
      </c>
      <c r="D264" s="6" t="e">
        <f t="shared" si="41"/>
        <v>#NUM!</v>
      </c>
      <c r="E264" s="16" t="e">
        <f t="shared" si="42"/>
        <v>#NUM!</v>
      </c>
      <c r="F264" s="6" t="e">
        <f t="shared" si="35"/>
        <v>#NUM!</v>
      </c>
      <c r="G264" s="16" t="e">
        <f t="shared" si="36"/>
        <v>#NUM!</v>
      </c>
      <c r="H264" s="18"/>
      <c r="I264" s="6">
        <f t="shared" si="37"/>
        <v>0</v>
      </c>
      <c r="J264" s="6" t="e">
        <f t="shared" si="43"/>
        <v>#NUM!</v>
      </c>
      <c r="K264" s="8">
        <f t="shared" si="44"/>
        <v>251</v>
      </c>
      <c r="L264" s="6" t="e">
        <f t="shared" si="38"/>
        <v>#NUM!</v>
      </c>
      <c r="M264" s="16" t="e">
        <f t="shared" si="39"/>
        <v>#NUM!</v>
      </c>
      <c r="N264" s="45"/>
      <c r="O264" s="45"/>
      <c r="P264" s="45"/>
    </row>
    <row r="265" spans="2:16" x14ac:dyDescent="0.2">
      <c r="B265" s="17">
        <f t="shared" si="40"/>
        <v>52932</v>
      </c>
      <c r="C265" s="32">
        <f t="shared" si="34"/>
        <v>0</v>
      </c>
      <c r="D265" s="6" t="e">
        <f t="shared" si="41"/>
        <v>#NUM!</v>
      </c>
      <c r="E265" s="16" t="e">
        <f t="shared" si="42"/>
        <v>#NUM!</v>
      </c>
      <c r="F265" s="6" t="e">
        <f t="shared" si="35"/>
        <v>#NUM!</v>
      </c>
      <c r="G265" s="16" t="e">
        <f t="shared" si="36"/>
        <v>#NUM!</v>
      </c>
      <c r="H265" s="18"/>
      <c r="I265" s="6">
        <f t="shared" si="37"/>
        <v>0</v>
      </c>
      <c r="J265" s="6" t="e">
        <f t="shared" si="43"/>
        <v>#NUM!</v>
      </c>
      <c r="K265" s="8">
        <f t="shared" si="44"/>
        <v>252</v>
      </c>
      <c r="L265" s="6" t="e">
        <f t="shared" si="38"/>
        <v>#NUM!</v>
      </c>
      <c r="M265" s="16" t="e">
        <f t="shared" si="39"/>
        <v>#NUM!</v>
      </c>
      <c r="N265" s="45"/>
      <c r="O265" s="45"/>
      <c r="P265" s="45"/>
    </row>
    <row r="266" spans="2:16" x14ac:dyDescent="0.2">
      <c r="B266" s="17">
        <f t="shared" si="40"/>
        <v>52963</v>
      </c>
      <c r="C266" s="32">
        <f t="shared" si="34"/>
        <v>0</v>
      </c>
      <c r="D266" s="6" t="e">
        <f t="shared" si="41"/>
        <v>#NUM!</v>
      </c>
      <c r="E266" s="16" t="e">
        <f t="shared" si="42"/>
        <v>#NUM!</v>
      </c>
      <c r="F266" s="6" t="e">
        <f t="shared" si="35"/>
        <v>#NUM!</v>
      </c>
      <c r="G266" s="16" t="e">
        <f t="shared" si="36"/>
        <v>#NUM!</v>
      </c>
      <c r="H266" s="18"/>
      <c r="I266" s="6">
        <f t="shared" si="37"/>
        <v>0</v>
      </c>
      <c r="J266" s="6" t="e">
        <f t="shared" si="43"/>
        <v>#NUM!</v>
      </c>
      <c r="K266" s="8">
        <f t="shared" si="44"/>
        <v>253</v>
      </c>
      <c r="L266" s="6" t="e">
        <f t="shared" si="38"/>
        <v>#NUM!</v>
      </c>
      <c r="M266" s="16" t="e">
        <f t="shared" si="39"/>
        <v>#NUM!</v>
      </c>
      <c r="N266" s="45"/>
      <c r="O266" s="45"/>
      <c r="P266" s="45"/>
    </row>
    <row r="267" spans="2:16" x14ac:dyDescent="0.2">
      <c r="B267" s="17">
        <f t="shared" si="40"/>
        <v>52994</v>
      </c>
      <c r="C267" s="32">
        <f t="shared" si="34"/>
        <v>0</v>
      </c>
      <c r="D267" s="6" t="e">
        <f t="shared" si="41"/>
        <v>#NUM!</v>
      </c>
      <c r="E267" s="16" t="e">
        <f t="shared" si="42"/>
        <v>#NUM!</v>
      </c>
      <c r="F267" s="6" t="e">
        <f t="shared" si="35"/>
        <v>#NUM!</v>
      </c>
      <c r="G267" s="16" t="e">
        <f t="shared" si="36"/>
        <v>#NUM!</v>
      </c>
      <c r="H267" s="18"/>
      <c r="I267" s="6">
        <f t="shared" si="37"/>
        <v>0</v>
      </c>
      <c r="J267" s="6" t="e">
        <f t="shared" si="43"/>
        <v>#NUM!</v>
      </c>
      <c r="K267" s="8">
        <f t="shared" si="44"/>
        <v>254</v>
      </c>
      <c r="L267" s="6" t="e">
        <f t="shared" si="38"/>
        <v>#NUM!</v>
      </c>
      <c r="M267" s="16" t="e">
        <f t="shared" si="39"/>
        <v>#NUM!</v>
      </c>
      <c r="N267" s="45"/>
      <c r="O267" s="45"/>
      <c r="P267" s="45"/>
    </row>
    <row r="268" spans="2:16" x14ac:dyDescent="0.2">
      <c r="B268" s="17">
        <f t="shared" si="40"/>
        <v>53022</v>
      </c>
      <c r="C268" s="32">
        <f t="shared" si="34"/>
        <v>0</v>
      </c>
      <c r="D268" s="6" t="e">
        <f t="shared" si="41"/>
        <v>#NUM!</v>
      </c>
      <c r="E268" s="16" t="e">
        <f t="shared" si="42"/>
        <v>#NUM!</v>
      </c>
      <c r="F268" s="6" t="e">
        <f t="shared" si="35"/>
        <v>#NUM!</v>
      </c>
      <c r="G268" s="16" t="e">
        <f t="shared" si="36"/>
        <v>#NUM!</v>
      </c>
      <c r="H268" s="18"/>
      <c r="I268" s="6">
        <f t="shared" si="37"/>
        <v>0</v>
      </c>
      <c r="J268" s="6" t="e">
        <f t="shared" si="43"/>
        <v>#NUM!</v>
      </c>
      <c r="K268" s="8">
        <f t="shared" si="44"/>
        <v>255</v>
      </c>
      <c r="L268" s="6" t="e">
        <f t="shared" si="38"/>
        <v>#NUM!</v>
      </c>
      <c r="M268" s="16" t="e">
        <f t="shared" si="39"/>
        <v>#NUM!</v>
      </c>
      <c r="N268" s="45"/>
      <c r="O268" s="45"/>
      <c r="P268" s="45"/>
    </row>
    <row r="269" spans="2:16" x14ac:dyDescent="0.2">
      <c r="B269" s="17">
        <f t="shared" si="40"/>
        <v>53053</v>
      </c>
      <c r="C269" s="32">
        <f t="shared" si="34"/>
        <v>0</v>
      </c>
      <c r="D269" s="6" t="e">
        <f t="shared" si="41"/>
        <v>#NUM!</v>
      </c>
      <c r="E269" s="16" t="e">
        <f t="shared" si="42"/>
        <v>#NUM!</v>
      </c>
      <c r="F269" s="6" t="e">
        <f t="shared" si="35"/>
        <v>#NUM!</v>
      </c>
      <c r="G269" s="16" t="e">
        <f t="shared" si="36"/>
        <v>#NUM!</v>
      </c>
      <c r="H269" s="18"/>
      <c r="I269" s="6">
        <f t="shared" si="37"/>
        <v>0</v>
      </c>
      <c r="J269" s="6" t="e">
        <f t="shared" si="43"/>
        <v>#NUM!</v>
      </c>
      <c r="K269" s="8">
        <f t="shared" si="44"/>
        <v>256</v>
      </c>
      <c r="L269" s="6" t="e">
        <f t="shared" si="38"/>
        <v>#NUM!</v>
      </c>
      <c r="M269" s="16" t="e">
        <f t="shared" si="39"/>
        <v>#NUM!</v>
      </c>
      <c r="N269" s="45"/>
      <c r="O269" s="45"/>
      <c r="P269" s="45"/>
    </row>
    <row r="270" spans="2:16" x14ac:dyDescent="0.2">
      <c r="B270" s="17">
        <f t="shared" si="40"/>
        <v>53083</v>
      </c>
      <c r="C270" s="32">
        <f t="shared" si="34"/>
        <v>0</v>
      </c>
      <c r="D270" s="6" t="e">
        <f t="shared" si="41"/>
        <v>#NUM!</v>
      </c>
      <c r="E270" s="16" t="e">
        <f t="shared" si="42"/>
        <v>#NUM!</v>
      </c>
      <c r="F270" s="6" t="e">
        <f t="shared" si="35"/>
        <v>#NUM!</v>
      </c>
      <c r="G270" s="16" t="e">
        <f t="shared" si="36"/>
        <v>#NUM!</v>
      </c>
      <c r="H270" s="18"/>
      <c r="I270" s="6">
        <f t="shared" si="37"/>
        <v>0</v>
      </c>
      <c r="J270" s="6" t="e">
        <f t="shared" si="43"/>
        <v>#NUM!</v>
      </c>
      <c r="K270" s="8">
        <f t="shared" si="44"/>
        <v>257</v>
      </c>
      <c r="L270" s="6" t="e">
        <f t="shared" si="38"/>
        <v>#NUM!</v>
      </c>
      <c r="M270" s="16" t="e">
        <f t="shared" si="39"/>
        <v>#NUM!</v>
      </c>
      <c r="N270" s="45"/>
      <c r="O270" s="45"/>
      <c r="P270" s="45"/>
    </row>
    <row r="271" spans="2:16" x14ac:dyDescent="0.2">
      <c r="B271" s="17">
        <f t="shared" si="40"/>
        <v>53114</v>
      </c>
      <c r="C271" s="32">
        <f t="shared" ref="C271:C334" si="45">$D$7</f>
        <v>0</v>
      </c>
      <c r="D271" s="6" t="e">
        <f t="shared" si="41"/>
        <v>#NUM!</v>
      </c>
      <c r="E271" s="16" t="e">
        <f t="shared" si="42"/>
        <v>#NUM!</v>
      </c>
      <c r="F271" s="6" t="e">
        <f t="shared" ref="F271:F334" si="46">D271*C271/12</f>
        <v>#NUM!</v>
      </c>
      <c r="G271" s="16" t="e">
        <f t="shared" ref="G271:G334" si="47">MIN(E271-F271,D271)</f>
        <v>#NUM!</v>
      </c>
      <c r="H271" s="18"/>
      <c r="I271" s="6">
        <f t="shared" ref="I271:I334" si="48">IF(H271=0,0,MAX(IF(H271&gt;0,D271*0.005,0),300))</f>
        <v>0</v>
      </c>
      <c r="J271" s="6" t="e">
        <f t="shared" si="43"/>
        <v>#NUM!</v>
      </c>
      <c r="K271" s="8">
        <f t="shared" si="44"/>
        <v>258</v>
      </c>
      <c r="L271" s="6" t="e">
        <f t="shared" ref="L271:L334" si="49">L270+F271</f>
        <v>#NUM!</v>
      </c>
      <c r="M271" s="16" t="e">
        <f t="shared" ref="M271:M334" si="50">M270+G271+H271</f>
        <v>#NUM!</v>
      </c>
      <c r="N271" s="45"/>
      <c r="O271" s="45"/>
      <c r="P271" s="45"/>
    </row>
    <row r="272" spans="2:16" x14ac:dyDescent="0.2">
      <c r="B272" s="17">
        <f t="shared" ref="B272:B335" si="51">EDATE(B271,1)</f>
        <v>53144</v>
      </c>
      <c r="C272" s="32">
        <f t="shared" si="45"/>
        <v>0</v>
      </c>
      <c r="D272" s="6" t="e">
        <f t="shared" ref="D272:D335" si="52">IF(J271&lt;=0,0,J271)</f>
        <v>#NUM!</v>
      </c>
      <c r="E272" s="16" t="e">
        <f t="shared" ref="E272:E335" si="53">IF(J271&lt;=0,0,-PMT(C272/12,$D$9,$D$6))</f>
        <v>#NUM!</v>
      </c>
      <c r="F272" s="6" t="e">
        <f t="shared" si="46"/>
        <v>#NUM!</v>
      </c>
      <c r="G272" s="16" t="e">
        <f t="shared" si="47"/>
        <v>#NUM!</v>
      </c>
      <c r="H272" s="18"/>
      <c r="I272" s="6">
        <f t="shared" si="48"/>
        <v>0</v>
      </c>
      <c r="J272" s="6" t="e">
        <f t="shared" ref="J272:J335" si="54">D272-G272-H272</f>
        <v>#NUM!</v>
      </c>
      <c r="K272" s="8">
        <f t="shared" ref="K272:K335" si="55">K271+1</f>
        <v>259</v>
      </c>
      <c r="L272" s="6" t="e">
        <f t="shared" si="49"/>
        <v>#NUM!</v>
      </c>
      <c r="M272" s="16" t="e">
        <f t="shared" si="50"/>
        <v>#NUM!</v>
      </c>
      <c r="N272" s="45"/>
      <c r="O272" s="45"/>
      <c r="P272" s="45"/>
    </row>
    <row r="273" spans="2:16" x14ac:dyDescent="0.2">
      <c r="B273" s="17">
        <f t="shared" si="51"/>
        <v>53175</v>
      </c>
      <c r="C273" s="32">
        <f t="shared" si="45"/>
        <v>0</v>
      </c>
      <c r="D273" s="6" t="e">
        <f t="shared" si="52"/>
        <v>#NUM!</v>
      </c>
      <c r="E273" s="16" t="e">
        <f t="shared" si="53"/>
        <v>#NUM!</v>
      </c>
      <c r="F273" s="6" t="e">
        <f t="shared" si="46"/>
        <v>#NUM!</v>
      </c>
      <c r="G273" s="16" t="e">
        <f t="shared" si="47"/>
        <v>#NUM!</v>
      </c>
      <c r="H273" s="18"/>
      <c r="I273" s="6">
        <f t="shared" si="48"/>
        <v>0</v>
      </c>
      <c r="J273" s="6" t="e">
        <f t="shared" si="54"/>
        <v>#NUM!</v>
      </c>
      <c r="K273" s="8">
        <f t="shared" si="55"/>
        <v>260</v>
      </c>
      <c r="L273" s="6" t="e">
        <f t="shared" si="49"/>
        <v>#NUM!</v>
      </c>
      <c r="M273" s="16" t="e">
        <f t="shared" si="50"/>
        <v>#NUM!</v>
      </c>
      <c r="N273" s="45"/>
      <c r="O273" s="45"/>
      <c r="P273" s="45"/>
    </row>
    <row r="274" spans="2:16" x14ac:dyDescent="0.2">
      <c r="B274" s="17">
        <f t="shared" si="51"/>
        <v>53206</v>
      </c>
      <c r="C274" s="32">
        <f t="shared" si="45"/>
        <v>0</v>
      </c>
      <c r="D274" s="6" t="e">
        <f t="shared" si="52"/>
        <v>#NUM!</v>
      </c>
      <c r="E274" s="16" t="e">
        <f t="shared" si="53"/>
        <v>#NUM!</v>
      </c>
      <c r="F274" s="6" t="e">
        <f t="shared" si="46"/>
        <v>#NUM!</v>
      </c>
      <c r="G274" s="16" t="e">
        <f t="shared" si="47"/>
        <v>#NUM!</v>
      </c>
      <c r="H274" s="18"/>
      <c r="I274" s="6">
        <f t="shared" si="48"/>
        <v>0</v>
      </c>
      <c r="J274" s="6" t="e">
        <f t="shared" si="54"/>
        <v>#NUM!</v>
      </c>
      <c r="K274" s="8">
        <f t="shared" si="55"/>
        <v>261</v>
      </c>
      <c r="L274" s="6" t="e">
        <f t="shared" si="49"/>
        <v>#NUM!</v>
      </c>
      <c r="M274" s="16" t="e">
        <f t="shared" si="50"/>
        <v>#NUM!</v>
      </c>
      <c r="N274" s="45"/>
      <c r="O274" s="45"/>
      <c r="P274" s="45"/>
    </row>
    <row r="275" spans="2:16" x14ac:dyDescent="0.2">
      <c r="B275" s="17">
        <f t="shared" si="51"/>
        <v>53236</v>
      </c>
      <c r="C275" s="32">
        <f t="shared" si="45"/>
        <v>0</v>
      </c>
      <c r="D275" s="6" t="e">
        <f t="shared" si="52"/>
        <v>#NUM!</v>
      </c>
      <c r="E275" s="16" t="e">
        <f t="shared" si="53"/>
        <v>#NUM!</v>
      </c>
      <c r="F275" s="6" t="e">
        <f t="shared" si="46"/>
        <v>#NUM!</v>
      </c>
      <c r="G275" s="16" t="e">
        <f t="shared" si="47"/>
        <v>#NUM!</v>
      </c>
      <c r="H275" s="18"/>
      <c r="I275" s="6">
        <f t="shared" si="48"/>
        <v>0</v>
      </c>
      <c r="J275" s="6" t="e">
        <f t="shared" si="54"/>
        <v>#NUM!</v>
      </c>
      <c r="K275" s="8">
        <f t="shared" si="55"/>
        <v>262</v>
      </c>
      <c r="L275" s="6" t="e">
        <f t="shared" si="49"/>
        <v>#NUM!</v>
      </c>
      <c r="M275" s="16" t="e">
        <f t="shared" si="50"/>
        <v>#NUM!</v>
      </c>
      <c r="N275" s="45"/>
      <c r="O275" s="45"/>
      <c r="P275" s="45"/>
    </row>
    <row r="276" spans="2:16" x14ac:dyDescent="0.2">
      <c r="B276" s="17">
        <f t="shared" si="51"/>
        <v>53267</v>
      </c>
      <c r="C276" s="32">
        <f t="shared" si="45"/>
        <v>0</v>
      </c>
      <c r="D276" s="6" t="e">
        <f t="shared" si="52"/>
        <v>#NUM!</v>
      </c>
      <c r="E276" s="16" t="e">
        <f t="shared" si="53"/>
        <v>#NUM!</v>
      </c>
      <c r="F276" s="6" t="e">
        <f t="shared" si="46"/>
        <v>#NUM!</v>
      </c>
      <c r="G276" s="16" t="e">
        <f t="shared" si="47"/>
        <v>#NUM!</v>
      </c>
      <c r="H276" s="18"/>
      <c r="I276" s="6">
        <f t="shared" si="48"/>
        <v>0</v>
      </c>
      <c r="J276" s="6" t="e">
        <f t="shared" si="54"/>
        <v>#NUM!</v>
      </c>
      <c r="K276" s="8">
        <f t="shared" si="55"/>
        <v>263</v>
      </c>
      <c r="L276" s="6" t="e">
        <f t="shared" si="49"/>
        <v>#NUM!</v>
      </c>
      <c r="M276" s="16" t="e">
        <f t="shared" si="50"/>
        <v>#NUM!</v>
      </c>
      <c r="N276" s="45"/>
      <c r="O276" s="45"/>
      <c r="P276" s="45"/>
    </row>
    <row r="277" spans="2:16" x14ac:dyDescent="0.2">
      <c r="B277" s="17">
        <f t="shared" si="51"/>
        <v>53297</v>
      </c>
      <c r="C277" s="32">
        <f t="shared" si="45"/>
        <v>0</v>
      </c>
      <c r="D277" s="6" t="e">
        <f t="shared" si="52"/>
        <v>#NUM!</v>
      </c>
      <c r="E277" s="16" t="e">
        <f t="shared" si="53"/>
        <v>#NUM!</v>
      </c>
      <c r="F277" s="6" t="e">
        <f t="shared" si="46"/>
        <v>#NUM!</v>
      </c>
      <c r="G277" s="16" t="e">
        <f t="shared" si="47"/>
        <v>#NUM!</v>
      </c>
      <c r="H277" s="18"/>
      <c r="I277" s="6">
        <f t="shared" si="48"/>
        <v>0</v>
      </c>
      <c r="J277" s="6" t="e">
        <f t="shared" si="54"/>
        <v>#NUM!</v>
      </c>
      <c r="K277" s="8">
        <f t="shared" si="55"/>
        <v>264</v>
      </c>
      <c r="L277" s="6" t="e">
        <f t="shared" si="49"/>
        <v>#NUM!</v>
      </c>
      <c r="M277" s="16" t="e">
        <f t="shared" si="50"/>
        <v>#NUM!</v>
      </c>
      <c r="N277" s="45"/>
      <c r="O277" s="45"/>
      <c r="P277" s="45"/>
    </row>
    <row r="278" spans="2:16" x14ac:dyDescent="0.2">
      <c r="B278" s="17">
        <f t="shared" si="51"/>
        <v>53328</v>
      </c>
      <c r="C278" s="32">
        <f t="shared" si="45"/>
        <v>0</v>
      </c>
      <c r="D278" s="6" t="e">
        <f t="shared" si="52"/>
        <v>#NUM!</v>
      </c>
      <c r="E278" s="16" t="e">
        <f t="shared" si="53"/>
        <v>#NUM!</v>
      </c>
      <c r="F278" s="6" t="e">
        <f t="shared" si="46"/>
        <v>#NUM!</v>
      </c>
      <c r="G278" s="16" t="e">
        <f t="shared" si="47"/>
        <v>#NUM!</v>
      </c>
      <c r="H278" s="18"/>
      <c r="I278" s="6">
        <f t="shared" si="48"/>
        <v>0</v>
      </c>
      <c r="J278" s="6" t="e">
        <f t="shared" si="54"/>
        <v>#NUM!</v>
      </c>
      <c r="K278" s="8">
        <f t="shared" si="55"/>
        <v>265</v>
      </c>
      <c r="L278" s="6" t="e">
        <f t="shared" si="49"/>
        <v>#NUM!</v>
      </c>
      <c r="M278" s="16" t="e">
        <f t="shared" si="50"/>
        <v>#NUM!</v>
      </c>
      <c r="N278" s="45"/>
      <c r="O278" s="45"/>
      <c r="P278" s="45"/>
    </row>
    <row r="279" spans="2:16" x14ac:dyDescent="0.2">
      <c r="B279" s="17">
        <f t="shared" si="51"/>
        <v>53359</v>
      </c>
      <c r="C279" s="32">
        <f t="shared" si="45"/>
        <v>0</v>
      </c>
      <c r="D279" s="6" t="e">
        <f t="shared" si="52"/>
        <v>#NUM!</v>
      </c>
      <c r="E279" s="16" t="e">
        <f t="shared" si="53"/>
        <v>#NUM!</v>
      </c>
      <c r="F279" s="6" t="e">
        <f t="shared" si="46"/>
        <v>#NUM!</v>
      </c>
      <c r="G279" s="16" t="e">
        <f t="shared" si="47"/>
        <v>#NUM!</v>
      </c>
      <c r="H279" s="18"/>
      <c r="I279" s="6">
        <f t="shared" si="48"/>
        <v>0</v>
      </c>
      <c r="J279" s="6" t="e">
        <f t="shared" si="54"/>
        <v>#NUM!</v>
      </c>
      <c r="K279" s="8">
        <f t="shared" si="55"/>
        <v>266</v>
      </c>
      <c r="L279" s="6" t="e">
        <f t="shared" si="49"/>
        <v>#NUM!</v>
      </c>
      <c r="M279" s="16" t="e">
        <f t="shared" si="50"/>
        <v>#NUM!</v>
      </c>
      <c r="N279" s="45"/>
      <c r="O279" s="45"/>
      <c r="P279" s="45"/>
    </row>
    <row r="280" spans="2:16" x14ac:dyDescent="0.2">
      <c r="B280" s="17">
        <f t="shared" si="51"/>
        <v>53387</v>
      </c>
      <c r="C280" s="32">
        <f t="shared" si="45"/>
        <v>0</v>
      </c>
      <c r="D280" s="6" t="e">
        <f t="shared" si="52"/>
        <v>#NUM!</v>
      </c>
      <c r="E280" s="16" t="e">
        <f t="shared" si="53"/>
        <v>#NUM!</v>
      </c>
      <c r="F280" s="6" t="e">
        <f t="shared" si="46"/>
        <v>#NUM!</v>
      </c>
      <c r="G280" s="16" t="e">
        <f t="shared" si="47"/>
        <v>#NUM!</v>
      </c>
      <c r="H280" s="18"/>
      <c r="I280" s="6">
        <f t="shared" si="48"/>
        <v>0</v>
      </c>
      <c r="J280" s="6" t="e">
        <f t="shared" si="54"/>
        <v>#NUM!</v>
      </c>
      <c r="K280" s="8">
        <f t="shared" si="55"/>
        <v>267</v>
      </c>
      <c r="L280" s="6" t="e">
        <f t="shared" si="49"/>
        <v>#NUM!</v>
      </c>
      <c r="M280" s="16" t="e">
        <f t="shared" si="50"/>
        <v>#NUM!</v>
      </c>
      <c r="N280" s="45"/>
      <c r="O280" s="45"/>
      <c r="P280" s="45"/>
    </row>
    <row r="281" spans="2:16" x14ac:dyDescent="0.2">
      <c r="B281" s="17">
        <f t="shared" si="51"/>
        <v>53418</v>
      </c>
      <c r="C281" s="32">
        <f t="shared" si="45"/>
        <v>0</v>
      </c>
      <c r="D281" s="6" t="e">
        <f t="shared" si="52"/>
        <v>#NUM!</v>
      </c>
      <c r="E281" s="16" t="e">
        <f t="shared" si="53"/>
        <v>#NUM!</v>
      </c>
      <c r="F281" s="6" t="e">
        <f t="shared" si="46"/>
        <v>#NUM!</v>
      </c>
      <c r="G281" s="16" t="e">
        <f t="shared" si="47"/>
        <v>#NUM!</v>
      </c>
      <c r="H281" s="18"/>
      <c r="I281" s="6">
        <f t="shared" si="48"/>
        <v>0</v>
      </c>
      <c r="J281" s="6" t="e">
        <f t="shared" si="54"/>
        <v>#NUM!</v>
      </c>
      <c r="K281" s="8">
        <f t="shared" si="55"/>
        <v>268</v>
      </c>
      <c r="L281" s="6" t="e">
        <f t="shared" si="49"/>
        <v>#NUM!</v>
      </c>
      <c r="M281" s="16" t="e">
        <f t="shared" si="50"/>
        <v>#NUM!</v>
      </c>
      <c r="N281" s="45"/>
      <c r="O281" s="45"/>
      <c r="P281" s="45"/>
    </row>
    <row r="282" spans="2:16" x14ac:dyDescent="0.2">
      <c r="B282" s="17">
        <f t="shared" si="51"/>
        <v>53448</v>
      </c>
      <c r="C282" s="32">
        <f t="shared" si="45"/>
        <v>0</v>
      </c>
      <c r="D282" s="6" t="e">
        <f t="shared" si="52"/>
        <v>#NUM!</v>
      </c>
      <c r="E282" s="16" t="e">
        <f t="shared" si="53"/>
        <v>#NUM!</v>
      </c>
      <c r="F282" s="6" t="e">
        <f t="shared" si="46"/>
        <v>#NUM!</v>
      </c>
      <c r="G282" s="16" t="e">
        <f t="shared" si="47"/>
        <v>#NUM!</v>
      </c>
      <c r="H282" s="18"/>
      <c r="I282" s="6">
        <f t="shared" si="48"/>
        <v>0</v>
      </c>
      <c r="J282" s="6" t="e">
        <f t="shared" si="54"/>
        <v>#NUM!</v>
      </c>
      <c r="K282" s="8">
        <f t="shared" si="55"/>
        <v>269</v>
      </c>
      <c r="L282" s="6" t="e">
        <f t="shared" si="49"/>
        <v>#NUM!</v>
      </c>
      <c r="M282" s="16" t="e">
        <f t="shared" si="50"/>
        <v>#NUM!</v>
      </c>
      <c r="N282" s="45"/>
      <c r="O282" s="45"/>
      <c r="P282" s="45"/>
    </row>
    <row r="283" spans="2:16" x14ac:dyDescent="0.2">
      <c r="B283" s="17">
        <f t="shared" si="51"/>
        <v>53479</v>
      </c>
      <c r="C283" s="32">
        <f t="shared" si="45"/>
        <v>0</v>
      </c>
      <c r="D283" s="6" t="e">
        <f t="shared" si="52"/>
        <v>#NUM!</v>
      </c>
      <c r="E283" s="16" t="e">
        <f t="shared" si="53"/>
        <v>#NUM!</v>
      </c>
      <c r="F283" s="6" t="e">
        <f t="shared" si="46"/>
        <v>#NUM!</v>
      </c>
      <c r="G283" s="16" t="e">
        <f t="shared" si="47"/>
        <v>#NUM!</v>
      </c>
      <c r="H283" s="18"/>
      <c r="I283" s="6">
        <f t="shared" si="48"/>
        <v>0</v>
      </c>
      <c r="J283" s="6" t="e">
        <f t="shared" si="54"/>
        <v>#NUM!</v>
      </c>
      <c r="K283" s="8">
        <f t="shared" si="55"/>
        <v>270</v>
      </c>
      <c r="L283" s="6" t="e">
        <f t="shared" si="49"/>
        <v>#NUM!</v>
      </c>
      <c r="M283" s="16" t="e">
        <f t="shared" si="50"/>
        <v>#NUM!</v>
      </c>
      <c r="N283" s="45"/>
      <c r="O283" s="45"/>
      <c r="P283" s="45"/>
    </row>
    <row r="284" spans="2:16" x14ac:dyDescent="0.2">
      <c r="B284" s="17">
        <f t="shared" si="51"/>
        <v>53509</v>
      </c>
      <c r="C284" s="32">
        <f t="shared" si="45"/>
        <v>0</v>
      </c>
      <c r="D284" s="6" t="e">
        <f t="shared" si="52"/>
        <v>#NUM!</v>
      </c>
      <c r="E284" s="16" t="e">
        <f t="shared" si="53"/>
        <v>#NUM!</v>
      </c>
      <c r="F284" s="6" t="e">
        <f t="shared" si="46"/>
        <v>#NUM!</v>
      </c>
      <c r="G284" s="16" t="e">
        <f t="shared" si="47"/>
        <v>#NUM!</v>
      </c>
      <c r="H284" s="18"/>
      <c r="I284" s="6">
        <f t="shared" si="48"/>
        <v>0</v>
      </c>
      <c r="J284" s="6" t="e">
        <f t="shared" si="54"/>
        <v>#NUM!</v>
      </c>
      <c r="K284" s="8">
        <f t="shared" si="55"/>
        <v>271</v>
      </c>
      <c r="L284" s="6" t="e">
        <f t="shared" si="49"/>
        <v>#NUM!</v>
      </c>
      <c r="M284" s="16" t="e">
        <f t="shared" si="50"/>
        <v>#NUM!</v>
      </c>
      <c r="N284" s="45"/>
      <c r="O284" s="45"/>
      <c r="P284" s="45"/>
    </row>
    <row r="285" spans="2:16" x14ac:dyDescent="0.2">
      <c r="B285" s="17">
        <f t="shared" si="51"/>
        <v>53540</v>
      </c>
      <c r="C285" s="32">
        <f t="shared" si="45"/>
        <v>0</v>
      </c>
      <c r="D285" s="6" t="e">
        <f t="shared" si="52"/>
        <v>#NUM!</v>
      </c>
      <c r="E285" s="16" t="e">
        <f t="shared" si="53"/>
        <v>#NUM!</v>
      </c>
      <c r="F285" s="6" t="e">
        <f t="shared" si="46"/>
        <v>#NUM!</v>
      </c>
      <c r="G285" s="16" t="e">
        <f t="shared" si="47"/>
        <v>#NUM!</v>
      </c>
      <c r="H285" s="18"/>
      <c r="I285" s="6">
        <f t="shared" si="48"/>
        <v>0</v>
      </c>
      <c r="J285" s="6" t="e">
        <f t="shared" si="54"/>
        <v>#NUM!</v>
      </c>
      <c r="K285" s="8">
        <f t="shared" si="55"/>
        <v>272</v>
      </c>
      <c r="L285" s="6" t="e">
        <f t="shared" si="49"/>
        <v>#NUM!</v>
      </c>
      <c r="M285" s="16" t="e">
        <f t="shared" si="50"/>
        <v>#NUM!</v>
      </c>
      <c r="N285" s="45"/>
      <c r="O285" s="45"/>
      <c r="P285" s="45"/>
    </row>
    <row r="286" spans="2:16" x14ac:dyDescent="0.2">
      <c r="B286" s="17">
        <f t="shared" si="51"/>
        <v>53571</v>
      </c>
      <c r="C286" s="32">
        <f t="shared" si="45"/>
        <v>0</v>
      </c>
      <c r="D286" s="6" t="e">
        <f t="shared" si="52"/>
        <v>#NUM!</v>
      </c>
      <c r="E286" s="16" t="e">
        <f t="shared" si="53"/>
        <v>#NUM!</v>
      </c>
      <c r="F286" s="6" t="e">
        <f t="shared" si="46"/>
        <v>#NUM!</v>
      </c>
      <c r="G286" s="16" t="e">
        <f t="shared" si="47"/>
        <v>#NUM!</v>
      </c>
      <c r="H286" s="18"/>
      <c r="I286" s="6">
        <f t="shared" si="48"/>
        <v>0</v>
      </c>
      <c r="J286" s="6" t="e">
        <f t="shared" si="54"/>
        <v>#NUM!</v>
      </c>
      <c r="K286" s="8">
        <f t="shared" si="55"/>
        <v>273</v>
      </c>
      <c r="L286" s="6" t="e">
        <f t="shared" si="49"/>
        <v>#NUM!</v>
      </c>
      <c r="M286" s="16" t="e">
        <f t="shared" si="50"/>
        <v>#NUM!</v>
      </c>
      <c r="N286" s="45"/>
      <c r="O286" s="45"/>
      <c r="P286" s="45"/>
    </row>
    <row r="287" spans="2:16" x14ac:dyDescent="0.2">
      <c r="B287" s="17">
        <f t="shared" si="51"/>
        <v>53601</v>
      </c>
      <c r="C287" s="32">
        <f t="shared" si="45"/>
        <v>0</v>
      </c>
      <c r="D287" s="6" t="e">
        <f t="shared" si="52"/>
        <v>#NUM!</v>
      </c>
      <c r="E287" s="16" t="e">
        <f t="shared" si="53"/>
        <v>#NUM!</v>
      </c>
      <c r="F287" s="6" t="e">
        <f t="shared" si="46"/>
        <v>#NUM!</v>
      </c>
      <c r="G287" s="16" t="e">
        <f t="shared" si="47"/>
        <v>#NUM!</v>
      </c>
      <c r="H287" s="18"/>
      <c r="I287" s="6">
        <f t="shared" si="48"/>
        <v>0</v>
      </c>
      <c r="J287" s="6" t="e">
        <f t="shared" si="54"/>
        <v>#NUM!</v>
      </c>
      <c r="K287" s="8">
        <f t="shared" si="55"/>
        <v>274</v>
      </c>
      <c r="L287" s="6" t="e">
        <f t="shared" si="49"/>
        <v>#NUM!</v>
      </c>
      <c r="M287" s="16" t="e">
        <f t="shared" si="50"/>
        <v>#NUM!</v>
      </c>
      <c r="N287" s="45"/>
      <c r="O287" s="45"/>
      <c r="P287" s="45"/>
    </row>
    <row r="288" spans="2:16" x14ac:dyDescent="0.2">
      <c r="B288" s="17">
        <f t="shared" si="51"/>
        <v>53632</v>
      </c>
      <c r="C288" s="32">
        <f t="shared" si="45"/>
        <v>0</v>
      </c>
      <c r="D288" s="6" t="e">
        <f t="shared" si="52"/>
        <v>#NUM!</v>
      </c>
      <c r="E288" s="16" t="e">
        <f t="shared" si="53"/>
        <v>#NUM!</v>
      </c>
      <c r="F288" s="6" t="e">
        <f t="shared" si="46"/>
        <v>#NUM!</v>
      </c>
      <c r="G288" s="16" t="e">
        <f t="shared" si="47"/>
        <v>#NUM!</v>
      </c>
      <c r="H288" s="18"/>
      <c r="I288" s="6">
        <f t="shared" si="48"/>
        <v>0</v>
      </c>
      <c r="J288" s="6" t="e">
        <f t="shared" si="54"/>
        <v>#NUM!</v>
      </c>
      <c r="K288" s="8">
        <f t="shared" si="55"/>
        <v>275</v>
      </c>
      <c r="L288" s="6" t="e">
        <f t="shared" si="49"/>
        <v>#NUM!</v>
      </c>
      <c r="M288" s="16" t="e">
        <f t="shared" si="50"/>
        <v>#NUM!</v>
      </c>
      <c r="N288" s="45"/>
      <c r="O288" s="45"/>
      <c r="P288" s="45"/>
    </row>
    <row r="289" spans="2:16" x14ac:dyDescent="0.2">
      <c r="B289" s="17">
        <f t="shared" si="51"/>
        <v>53662</v>
      </c>
      <c r="C289" s="32">
        <f t="shared" si="45"/>
        <v>0</v>
      </c>
      <c r="D289" s="6" t="e">
        <f t="shared" si="52"/>
        <v>#NUM!</v>
      </c>
      <c r="E289" s="16" t="e">
        <f t="shared" si="53"/>
        <v>#NUM!</v>
      </c>
      <c r="F289" s="6" t="e">
        <f t="shared" si="46"/>
        <v>#NUM!</v>
      </c>
      <c r="G289" s="16" t="e">
        <f t="shared" si="47"/>
        <v>#NUM!</v>
      </c>
      <c r="H289" s="18"/>
      <c r="I289" s="6">
        <f t="shared" si="48"/>
        <v>0</v>
      </c>
      <c r="J289" s="6" t="e">
        <f t="shared" si="54"/>
        <v>#NUM!</v>
      </c>
      <c r="K289" s="8">
        <f t="shared" si="55"/>
        <v>276</v>
      </c>
      <c r="L289" s="6" t="e">
        <f t="shared" si="49"/>
        <v>#NUM!</v>
      </c>
      <c r="M289" s="16" t="e">
        <f t="shared" si="50"/>
        <v>#NUM!</v>
      </c>
      <c r="N289" s="45"/>
      <c r="O289" s="45"/>
      <c r="P289" s="45"/>
    </row>
    <row r="290" spans="2:16" x14ac:dyDescent="0.2">
      <c r="B290" s="17">
        <f t="shared" si="51"/>
        <v>53693</v>
      </c>
      <c r="C290" s="32">
        <f t="shared" si="45"/>
        <v>0</v>
      </c>
      <c r="D290" s="6" t="e">
        <f t="shared" si="52"/>
        <v>#NUM!</v>
      </c>
      <c r="E290" s="16" t="e">
        <f t="shared" si="53"/>
        <v>#NUM!</v>
      </c>
      <c r="F290" s="6" t="e">
        <f t="shared" si="46"/>
        <v>#NUM!</v>
      </c>
      <c r="G290" s="16" t="e">
        <f t="shared" si="47"/>
        <v>#NUM!</v>
      </c>
      <c r="H290" s="18"/>
      <c r="I290" s="6">
        <f t="shared" si="48"/>
        <v>0</v>
      </c>
      <c r="J290" s="6" t="e">
        <f t="shared" si="54"/>
        <v>#NUM!</v>
      </c>
      <c r="K290" s="8">
        <f t="shared" si="55"/>
        <v>277</v>
      </c>
      <c r="L290" s="6" t="e">
        <f t="shared" si="49"/>
        <v>#NUM!</v>
      </c>
      <c r="M290" s="16" t="e">
        <f t="shared" si="50"/>
        <v>#NUM!</v>
      </c>
      <c r="N290" s="45"/>
      <c r="O290" s="45"/>
      <c r="P290" s="45"/>
    </row>
    <row r="291" spans="2:16" x14ac:dyDescent="0.2">
      <c r="B291" s="17">
        <f t="shared" si="51"/>
        <v>53724</v>
      </c>
      <c r="C291" s="32">
        <f t="shared" si="45"/>
        <v>0</v>
      </c>
      <c r="D291" s="6" t="e">
        <f t="shared" si="52"/>
        <v>#NUM!</v>
      </c>
      <c r="E291" s="16" t="e">
        <f t="shared" si="53"/>
        <v>#NUM!</v>
      </c>
      <c r="F291" s="6" t="e">
        <f t="shared" si="46"/>
        <v>#NUM!</v>
      </c>
      <c r="G291" s="16" t="e">
        <f t="shared" si="47"/>
        <v>#NUM!</v>
      </c>
      <c r="H291" s="18"/>
      <c r="I291" s="6">
        <f t="shared" si="48"/>
        <v>0</v>
      </c>
      <c r="J291" s="6" t="e">
        <f t="shared" si="54"/>
        <v>#NUM!</v>
      </c>
      <c r="K291" s="8">
        <f t="shared" si="55"/>
        <v>278</v>
      </c>
      <c r="L291" s="6" t="e">
        <f t="shared" si="49"/>
        <v>#NUM!</v>
      </c>
      <c r="M291" s="16" t="e">
        <f t="shared" si="50"/>
        <v>#NUM!</v>
      </c>
      <c r="N291" s="45"/>
      <c r="O291" s="45"/>
      <c r="P291" s="45"/>
    </row>
    <row r="292" spans="2:16" x14ac:dyDescent="0.2">
      <c r="B292" s="17">
        <f t="shared" si="51"/>
        <v>53752</v>
      </c>
      <c r="C292" s="32">
        <f t="shared" si="45"/>
        <v>0</v>
      </c>
      <c r="D292" s="6" t="e">
        <f t="shared" si="52"/>
        <v>#NUM!</v>
      </c>
      <c r="E292" s="16" t="e">
        <f t="shared" si="53"/>
        <v>#NUM!</v>
      </c>
      <c r="F292" s="6" t="e">
        <f t="shared" si="46"/>
        <v>#NUM!</v>
      </c>
      <c r="G292" s="16" t="e">
        <f t="shared" si="47"/>
        <v>#NUM!</v>
      </c>
      <c r="H292" s="18"/>
      <c r="I292" s="6">
        <f t="shared" si="48"/>
        <v>0</v>
      </c>
      <c r="J292" s="6" t="e">
        <f t="shared" si="54"/>
        <v>#NUM!</v>
      </c>
      <c r="K292" s="8">
        <f t="shared" si="55"/>
        <v>279</v>
      </c>
      <c r="L292" s="6" t="e">
        <f t="shared" si="49"/>
        <v>#NUM!</v>
      </c>
      <c r="M292" s="16" t="e">
        <f t="shared" si="50"/>
        <v>#NUM!</v>
      </c>
      <c r="N292" s="45"/>
      <c r="O292" s="45"/>
      <c r="P292" s="45"/>
    </row>
    <row r="293" spans="2:16" x14ac:dyDescent="0.2">
      <c r="B293" s="17">
        <f t="shared" si="51"/>
        <v>53783</v>
      </c>
      <c r="C293" s="32">
        <f t="shared" si="45"/>
        <v>0</v>
      </c>
      <c r="D293" s="6" t="e">
        <f t="shared" si="52"/>
        <v>#NUM!</v>
      </c>
      <c r="E293" s="16" t="e">
        <f t="shared" si="53"/>
        <v>#NUM!</v>
      </c>
      <c r="F293" s="6" t="e">
        <f t="shared" si="46"/>
        <v>#NUM!</v>
      </c>
      <c r="G293" s="16" t="e">
        <f t="shared" si="47"/>
        <v>#NUM!</v>
      </c>
      <c r="H293" s="18"/>
      <c r="I293" s="6">
        <f t="shared" si="48"/>
        <v>0</v>
      </c>
      <c r="J293" s="6" t="e">
        <f t="shared" si="54"/>
        <v>#NUM!</v>
      </c>
      <c r="K293" s="8">
        <f t="shared" si="55"/>
        <v>280</v>
      </c>
      <c r="L293" s="6" t="e">
        <f t="shared" si="49"/>
        <v>#NUM!</v>
      </c>
      <c r="M293" s="16" t="e">
        <f t="shared" si="50"/>
        <v>#NUM!</v>
      </c>
      <c r="N293" s="45"/>
      <c r="O293" s="45"/>
      <c r="P293" s="45"/>
    </row>
    <row r="294" spans="2:16" x14ac:dyDescent="0.2">
      <c r="B294" s="17">
        <f t="shared" si="51"/>
        <v>53813</v>
      </c>
      <c r="C294" s="32">
        <f t="shared" si="45"/>
        <v>0</v>
      </c>
      <c r="D294" s="6" t="e">
        <f t="shared" si="52"/>
        <v>#NUM!</v>
      </c>
      <c r="E294" s="16" t="e">
        <f t="shared" si="53"/>
        <v>#NUM!</v>
      </c>
      <c r="F294" s="6" t="e">
        <f t="shared" si="46"/>
        <v>#NUM!</v>
      </c>
      <c r="G294" s="16" t="e">
        <f t="shared" si="47"/>
        <v>#NUM!</v>
      </c>
      <c r="H294" s="18"/>
      <c r="I294" s="6">
        <f t="shared" si="48"/>
        <v>0</v>
      </c>
      <c r="J294" s="6" t="e">
        <f t="shared" si="54"/>
        <v>#NUM!</v>
      </c>
      <c r="K294" s="8">
        <f t="shared" si="55"/>
        <v>281</v>
      </c>
      <c r="L294" s="6" t="e">
        <f t="shared" si="49"/>
        <v>#NUM!</v>
      </c>
      <c r="M294" s="16" t="e">
        <f t="shared" si="50"/>
        <v>#NUM!</v>
      </c>
      <c r="N294" s="45"/>
      <c r="O294" s="45"/>
      <c r="P294" s="45"/>
    </row>
    <row r="295" spans="2:16" x14ac:dyDescent="0.2">
      <c r="B295" s="17">
        <f t="shared" si="51"/>
        <v>53844</v>
      </c>
      <c r="C295" s="32">
        <f t="shared" si="45"/>
        <v>0</v>
      </c>
      <c r="D295" s="6" t="e">
        <f t="shared" si="52"/>
        <v>#NUM!</v>
      </c>
      <c r="E295" s="16" t="e">
        <f t="shared" si="53"/>
        <v>#NUM!</v>
      </c>
      <c r="F295" s="6" t="e">
        <f t="shared" si="46"/>
        <v>#NUM!</v>
      </c>
      <c r="G295" s="16" t="e">
        <f t="shared" si="47"/>
        <v>#NUM!</v>
      </c>
      <c r="H295" s="18"/>
      <c r="I295" s="6">
        <f t="shared" si="48"/>
        <v>0</v>
      </c>
      <c r="J295" s="6" t="e">
        <f t="shared" si="54"/>
        <v>#NUM!</v>
      </c>
      <c r="K295" s="8">
        <f t="shared" si="55"/>
        <v>282</v>
      </c>
      <c r="L295" s="6" t="e">
        <f t="shared" si="49"/>
        <v>#NUM!</v>
      </c>
      <c r="M295" s="16" t="e">
        <f t="shared" si="50"/>
        <v>#NUM!</v>
      </c>
      <c r="N295" s="45"/>
      <c r="O295" s="45"/>
      <c r="P295" s="45"/>
    </row>
    <row r="296" spans="2:16" x14ac:dyDescent="0.2">
      <c r="B296" s="17">
        <f t="shared" si="51"/>
        <v>53874</v>
      </c>
      <c r="C296" s="32">
        <f t="shared" si="45"/>
        <v>0</v>
      </c>
      <c r="D296" s="6" t="e">
        <f t="shared" si="52"/>
        <v>#NUM!</v>
      </c>
      <c r="E296" s="16" t="e">
        <f t="shared" si="53"/>
        <v>#NUM!</v>
      </c>
      <c r="F296" s="6" t="e">
        <f t="shared" si="46"/>
        <v>#NUM!</v>
      </c>
      <c r="G296" s="16" t="e">
        <f t="shared" si="47"/>
        <v>#NUM!</v>
      </c>
      <c r="H296" s="18"/>
      <c r="I296" s="6">
        <f t="shared" si="48"/>
        <v>0</v>
      </c>
      <c r="J296" s="6" t="e">
        <f t="shared" si="54"/>
        <v>#NUM!</v>
      </c>
      <c r="K296" s="8">
        <f t="shared" si="55"/>
        <v>283</v>
      </c>
      <c r="L296" s="6" t="e">
        <f t="shared" si="49"/>
        <v>#NUM!</v>
      </c>
      <c r="M296" s="16" t="e">
        <f t="shared" si="50"/>
        <v>#NUM!</v>
      </c>
      <c r="N296" s="45"/>
      <c r="O296" s="45"/>
      <c r="P296" s="45"/>
    </row>
    <row r="297" spans="2:16" x14ac:dyDescent="0.2">
      <c r="B297" s="17">
        <f t="shared" si="51"/>
        <v>53905</v>
      </c>
      <c r="C297" s="32">
        <f t="shared" si="45"/>
        <v>0</v>
      </c>
      <c r="D297" s="6" t="e">
        <f t="shared" si="52"/>
        <v>#NUM!</v>
      </c>
      <c r="E297" s="16" t="e">
        <f t="shared" si="53"/>
        <v>#NUM!</v>
      </c>
      <c r="F297" s="6" t="e">
        <f t="shared" si="46"/>
        <v>#NUM!</v>
      </c>
      <c r="G297" s="16" t="e">
        <f t="shared" si="47"/>
        <v>#NUM!</v>
      </c>
      <c r="H297" s="18"/>
      <c r="I297" s="6">
        <f t="shared" si="48"/>
        <v>0</v>
      </c>
      <c r="J297" s="6" t="e">
        <f t="shared" si="54"/>
        <v>#NUM!</v>
      </c>
      <c r="K297" s="8">
        <f t="shared" si="55"/>
        <v>284</v>
      </c>
      <c r="L297" s="6" t="e">
        <f t="shared" si="49"/>
        <v>#NUM!</v>
      </c>
      <c r="M297" s="16" t="e">
        <f t="shared" si="50"/>
        <v>#NUM!</v>
      </c>
      <c r="N297" s="45"/>
      <c r="O297" s="45"/>
      <c r="P297" s="45"/>
    </row>
    <row r="298" spans="2:16" x14ac:dyDescent="0.2">
      <c r="B298" s="17">
        <f t="shared" si="51"/>
        <v>53936</v>
      </c>
      <c r="C298" s="32">
        <f t="shared" si="45"/>
        <v>0</v>
      </c>
      <c r="D298" s="6" t="e">
        <f t="shared" si="52"/>
        <v>#NUM!</v>
      </c>
      <c r="E298" s="16" t="e">
        <f t="shared" si="53"/>
        <v>#NUM!</v>
      </c>
      <c r="F298" s="6" t="e">
        <f t="shared" si="46"/>
        <v>#NUM!</v>
      </c>
      <c r="G298" s="16" t="e">
        <f t="shared" si="47"/>
        <v>#NUM!</v>
      </c>
      <c r="H298" s="18"/>
      <c r="I298" s="6">
        <f t="shared" si="48"/>
        <v>0</v>
      </c>
      <c r="J298" s="6" t="e">
        <f t="shared" si="54"/>
        <v>#NUM!</v>
      </c>
      <c r="K298" s="8">
        <f t="shared" si="55"/>
        <v>285</v>
      </c>
      <c r="L298" s="6" t="e">
        <f t="shared" si="49"/>
        <v>#NUM!</v>
      </c>
      <c r="M298" s="16" t="e">
        <f t="shared" si="50"/>
        <v>#NUM!</v>
      </c>
      <c r="N298" s="45"/>
      <c r="O298" s="45"/>
      <c r="P298" s="45"/>
    </row>
    <row r="299" spans="2:16" x14ac:dyDescent="0.2">
      <c r="B299" s="17">
        <f t="shared" si="51"/>
        <v>53966</v>
      </c>
      <c r="C299" s="32">
        <f t="shared" si="45"/>
        <v>0</v>
      </c>
      <c r="D299" s="6" t="e">
        <f t="shared" si="52"/>
        <v>#NUM!</v>
      </c>
      <c r="E299" s="16" t="e">
        <f t="shared" si="53"/>
        <v>#NUM!</v>
      </c>
      <c r="F299" s="6" t="e">
        <f t="shared" si="46"/>
        <v>#NUM!</v>
      </c>
      <c r="G299" s="16" t="e">
        <f t="shared" si="47"/>
        <v>#NUM!</v>
      </c>
      <c r="H299" s="18"/>
      <c r="I299" s="6">
        <f t="shared" si="48"/>
        <v>0</v>
      </c>
      <c r="J299" s="6" t="e">
        <f t="shared" si="54"/>
        <v>#NUM!</v>
      </c>
      <c r="K299" s="8">
        <f t="shared" si="55"/>
        <v>286</v>
      </c>
      <c r="L299" s="6" t="e">
        <f t="shared" si="49"/>
        <v>#NUM!</v>
      </c>
      <c r="M299" s="16" t="e">
        <f t="shared" si="50"/>
        <v>#NUM!</v>
      </c>
      <c r="N299" s="45"/>
      <c r="O299" s="45"/>
      <c r="P299" s="45"/>
    </row>
    <row r="300" spans="2:16" x14ac:dyDescent="0.2">
      <c r="B300" s="17">
        <f t="shared" si="51"/>
        <v>53997</v>
      </c>
      <c r="C300" s="32">
        <f t="shared" si="45"/>
        <v>0</v>
      </c>
      <c r="D300" s="6" t="e">
        <f t="shared" si="52"/>
        <v>#NUM!</v>
      </c>
      <c r="E300" s="16" t="e">
        <f t="shared" si="53"/>
        <v>#NUM!</v>
      </c>
      <c r="F300" s="6" t="e">
        <f t="shared" si="46"/>
        <v>#NUM!</v>
      </c>
      <c r="G300" s="16" t="e">
        <f t="shared" si="47"/>
        <v>#NUM!</v>
      </c>
      <c r="H300" s="18"/>
      <c r="I300" s="6">
        <f t="shared" si="48"/>
        <v>0</v>
      </c>
      <c r="J300" s="6" t="e">
        <f t="shared" si="54"/>
        <v>#NUM!</v>
      </c>
      <c r="K300" s="8">
        <f t="shared" si="55"/>
        <v>287</v>
      </c>
      <c r="L300" s="6" t="e">
        <f t="shared" si="49"/>
        <v>#NUM!</v>
      </c>
      <c r="M300" s="16" t="e">
        <f t="shared" si="50"/>
        <v>#NUM!</v>
      </c>
      <c r="N300" s="45"/>
      <c r="O300" s="45"/>
      <c r="P300" s="45"/>
    </row>
    <row r="301" spans="2:16" x14ac:dyDescent="0.2">
      <c r="B301" s="17">
        <f t="shared" si="51"/>
        <v>54027</v>
      </c>
      <c r="C301" s="32">
        <f t="shared" si="45"/>
        <v>0</v>
      </c>
      <c r="D301" s="6" t="e">
        <f t="shared" si="52"/>
        <v>#NUM!</v>
      </c>
      <c r="E301" s="16" t="e">
        <f t="shared" si="53"/>
        <v>#NUM!</v>
      </c>
      <c r="F301" s="6" t="e">
        <f t="shared" si="46"/>
        <v>#NUM!</v>
      </c>
      <c r="G301" s="16" t="e">
        <f t="shared" si="47"/>
        <v>#NUM!</v>
      </c>
      <c r="H301" s="18"/>
      <c r="I301" s="6">
        <f t="shared" si="48"/>
        <v>0</v>
      </c>
      <c r="J301" s="6" t="e">
        <f t="shared" si="54"/>
        <v>#NUM!</v>
      </c>
      <c r="K301" s="8">
        <f t="shared" si="55"/>
        <v>288</v>
      </c>
      <c r="L301" s="6" t="e">
        <f t="shared" si="49"/>
        <v>#NUM!</v>
      </c>
      <c r="M301" s="16" t="e">
        <f t="shared" si="50"/>
        <v>#NUM!</v>
      </c>
      <c r="N301" s="45"/>
      <c r="O301" s="45"/>
      <c r="P301" s="45"/>
    </row>
    <row r="302" spans="2:16" x14ac:dyDescent="0.2">
      <c r="B302" s="17">
        <f t="shared" si="51"/>
        <v>54058</v>
      </c>
      <c r="C302" s="32">
        <f t="shared" si="45"/>
        <v>0</v>
      </c>
      <c r="D302" s="6" t="e">
        <f t="shared" si="52"/>
        <v>#NUM!</v>
      </c>
      <c r="E302" s="16" t="e">
        <f t="shared" si="53"/>
        <v>#NUM!</v>
      </c>
      <c r="F302" s="6" t="e">
        <f t="shared" si="46"/>
        <v>#NUM!</v>
      </c>
      <c r="G302" s="16" t="e">
        <f t="shared" si="47"/>
        <v>#NUM!</v>
      </c>
      <c r="H302" s="18"/>
      <c r="I302" s="6">
        <f t="shared" si="48"/>
        <v>0</v>
      </c>
      <c r="J302" s="6" t="e">
        <f t="shared" si="54"/>
        <v>#NUM!</v>
      </c>
      <c r="K302" s="8">
        <f t="shared" si="55"/>
        <v>289</v>
      </c>
      <c r="L302" s="6" t="e">
        <f t="shared" si="49"/>
        <v>#NUM!</v>
      </c>
      <c r="M302" s="16" t="e">
        <f t="shared" si="50"/>
        <v>#NUM!</v>
      </c>
      <c r="N302" s="45"/>
      <c r="O302" s="45"/>
      <c r="P302" s="45"/>
    </row>
    <row r="303" spans="2:16" x14ac:dyDescent="0.2">
      <c r="B303" s="17">
        <f t="shared" si="51"/>
        <v>54089</v>
      </c>
      <c r="C303" s="32">
        <f t="shared" si="45"/>
        <v>0</v>
      </c>
      <c r="D303" s="6" t="e">
        <f t="shared" si="52"/>
        <v>#NUM!</v>
      </c>
      <c r="E303" s="16" t="e">
        <f t="shared" si="53"/>
        <v>#NUM!</v>
      </c>
      <c r="F303" s="6" t="e">
        <f t="shared" si="46"/>
        <v>#NUM!</v>
      </c>
      <c r="G303" s="16" t="e">
        <f t="shared" si="47"/>
        <v>#NUM!</v>
      </c>
      <c r="H303" s="18"/>
      <c r="I303" s="6">
        <f t="shared" si="48"/>
        <v>0</v>
      </c>
      <c r="J303" s="6" t="e">
        <f t="shared" si="54"/>
        <v>#NUM!</v>
      </c>
      <c r="K303" s="8">
        <f t="shared" si="55"/>
        <v>290</v>
      </c>
      <c r="L303" s="6" t="e">
        <f t="shared" si="49"/>
        <v>#NUM!</v>
      </c>
      <c r="M303" s="16" t="e">
        <f t="shared" si="50"/>
        <v>#NUM!</v>
      </c>
      <c r="N303" s="45"/>
      <c r="O303" s="45"/>
      <c r="P303" s="45"/>
    </row>
    <row r="304" spans="2:16" x14ac:dyDescent="0.2">
      <c r="B304" s="17">
        <f t="shared" si="51"/>
        <v>54118</v>
      </c>
      <c r="C304" s="32">
        <f t="shared" si="45"/>
        <v>0</v>
      </c>
      <c r="D304" s="6" t="e">
        <f t="shared" si="52"/>
        <v>#NUM!</v>
      </c>
      <c r="E304" s="16" t="e">
        <f t="shared" si="53"/>
        <v>#NUM!</v>
      </c>
      <c r="F304" s="6" t="e">
        <f t="shared" si="46"/>
        <v>#NUM!</v>
      </c>
      <c r="G304" s="16" t="e">
        <f t="shared" si="47"/>
        <v>#NUM!</v>
      </c>
      <c r="H304" s="18"/>
      <c r="I304" s="6">
        <f t="shared" si="48"/>
        <v>0</v>
      </c>
      <c r="J304" s="6" t="e">
        <f t="shared" si="54"/>
        <v>#NUM!</v>
      </c>
      <c r="K304" s="8">
        <f t="shared" si="55"/>
        <v>291</v>
      </c>
      <c r="L304" s="6" t="e">
        <f t="shared" si="49"/>
        <v>#NUM!</v>
      </c>
      <c r="M304" s="16" t="e">
        <f t="shared" si="50"/>
        <v>#NUM!</v>
      </c>
      <c r="N304" s="45"/>
      <c r="O304" s="45"/>
      <c r="P304" s="45"/>
    </row>
    <row r="305" spans="2:16" x14ac:dyDescent="0.2">
      <c r="B305" s="17">
        <f t="shared" si="51"/>
        <v>54149</v>
      </c>
      <c r="C305" s="32">
        <f t="shared" si="45"/>
        <v>0</v>
      </c>
      <c r="D305" s="6" t="e">
        <f t="shared" si="52"/>
        <v>#NUM!</v>
      </c>
      <c r="E305" s="16" t="e">
        <f t="shared" si="53"/>
        <v>#NUM!</v>
      </c>
      <c r="F305" s="6" t="e">
        <f t="shared" si="46"/>
        <v>#NUM!</v>
      </c>
      <c r="G305" s="16" t="e">
        <f t="shared" si="47"/>
        <v>#NUM!</v>
      </c>
      <c r="H305" s="18"/>
      <c r="I305" s="6">
        <f t="shared" si="48"/>
        <v>0</v>
      </c>
      <c r="J305" s="6" t="e">
        <f t="shared" si="54"/>
        <v>#NUM!</v>
      </c>
      <c r="K305" s="8">
        <f t="shared" si="55"/>
        <v>292</v>
      </c>
      <c r="L305" s="6" t="e">
        <f t="shared" si="49"/>
        <v>#NUM!</v>
      </c>
      <c r="M305" s="16" t="e">
        <f t="shared" si="50"/>
        <v>#NUM!</v>
      </c>
      <c r="N305" s="45"/>
      <c r="O305" s="45"/>
      <c r="P305" s="45"/>
    </row>
    <row r="306" spans="2:16" x14ac:dyDescent="0.2">
      <c r="B306" s="17">
        <f t="shared" si="51"/>
        <v>54179</v>
      </c>
      <c r="C306" s="32">
        <f t="shared" si="45"/>
        <v>0</v>
      </c>
      <c r="D306" s="6" t="e">
        <f t="shared" si="52"/>
        <v>#NUM!</v>
      </c>
      <c r="E306" s="16" t="e">
        <f t="shared" si="53"/>
        <v>#NUM!</v>
      </c>
      <c r="F306" s="6" t="e">
        <f t="shared" si="46"/>
        <v>#NUM!</v>
      </c>
      <c r="G306" s="16" t="e">
        <f t="shared" si="47"/>
        <v>#NUM!</v>
      </c>
      <c r="H306" s="18"/>
      <c r="I306" s="6">
        <f t="shared" si="48"/>
        <v>0</v>
      </c>
      <c r="J306" s="6" t="e">
        <f t="shared" si="54"/>
        <v>#NUM!</v>
      </c>
      <c r="K306" s="8">
        <f t="shared" si="55"/>
        <v>293</v>
      </c>
      <c r="L306" s="6" t="e">
        <f t="shared" si="49"/>
        <v>#NUM!</v>
      </c>
      <c r="M306" s="16" t="e">
        <f t="shared" si="50"/>
        <v>#NUM!</v>
      </c>
      <c r="N306" s="45"/>
      <c r="O306" s="45"/>
      <c r="P306" s="45"/>
    </row>
    <row r="307" spans="2:16" x14ac:dyDescent="0.2">
      <c r="B307" s="17">
        <f t="shared" si="51"/>
        <v>54210</v>
      </c>
      <c r="C307" s="32">
        <f t="shared" si="45"/>
        <v>0</v>
      </c>
      <c r="D307" s="6" t="e">
        <f t="shared" si="52"/>
        <v>#NUM!</v>
      </c>
      <c r="E307" s="16" t="e">
        <f t="shared" si="53"/>
        <v>#NUM!</v>
      </c>
      <c r="F307" s="6" t="e">
        <f t="shared" si="46"/>
        <v>#NUM!</v>
      </c>
      <c r="G307" s="16" t="e">
        <f t="shared" si="47"/>
        <v>#NUM!</v>
      </c>
      <c r="H307" s="18"/>
      <c r="I307" s="6">
        <f t="shared" si="48"/>
        <v>0</v>
      </c>
      <c r="J307" s="6" t="e">
        <f t="shared" si="54"/>
        <v>#NUM!</v>
      </c>
      <c r="K307" s="8">
        <f t="shared" si="55"/>
        <v>294</v>
      </c>
      <c r="L307" s="6" t="e">
        <f t="shared" si="49"/>
        <v>#NUM!</v>
      </c>
      <c r="M307" s="16" t="e">
        <f t="shared" si="50"/>
        <v>#NUM!</v>
      </c>
      <c r="N307" s="45"/>
      <c r="O307" s="45"/>
      <c r="P307" s="45"/>
    </row>
    <row r="308" spans="2:16" x14ac:dyDescent="0.2">
      <c r="B308" s="17">
        <f t="shared" si="51"/>
        <v>54240</v>
      </c>
      <c r="C308" s="32">
        <f t="shared" si="45"/>
        <v>0</v>
      </c>
      <c r="D308" s="6" t="e">
        <f t="shared" si="52"/>
        <v>#NUM!</v>
      </c>
      <c r="E308" s="16" t="e">
        <f t="shared" si="53"/>
        <v>#NUM!</v>
      </c>
      <c r="F308" s="6" t="e">
        <f t="shared" si="46"/>
        <v>#NUM!</v>
      </c>
      <c r="G308" s="16" t="e">
        <f t="shared" si="47"/>
        <v>#NUM!</v>
      </c>
      <c r="H308" s="18"/>
      <c r="I308" s="6">
        <f t="shared" si="48"/>
        <v>0</v>
      </c>
      <c r="J308" s="6" t="e">
        <f t="shared" si="54"/>
        <v>#NUM!</v>
      </c>
      <c r="K308" s="8">
        <f t="shared" si="55"/>
        <v>295</v>
      </c>
      <c r="L308" s="6" t="e">
        <f t="shared" si="49"/>
        <v>#NUM!</v>
      </c>
      <c r="M308" s="16" t="e">
        <f t="shared" si="50"/>
        <v>#NUM!</v>
      </c>
      <c r="N308" s="45"/>
      <c r="O308" s="45"/>
      <c r="P308" s="45"/>
    </row>
    <row r="309" spans="2:16" x14ac:dyDescent="0.2">
      <c r="B309" s="17">
        <f t="shared" si="51"/>
        <v>54271</v>
      </c>
      <c r="C309" s="32">
        <f t="shared" si="45"/>
        <v>0</v>
      </c>
      <c r="D309" s="6" t="e">
        <f t="shared" si="52"/>
        <v>#NUM!</v>
      </c>
      <c r="E309" s="16" t="e">
        <f t="shared" si="53"/>
        <v>#NUM!</v>
      </c>
      <c r="F309" s="6" t="e">
        <f t="shared" si="46"/>
        <v>#NUM!</v>
      </c>
      <c r="G309" s="16" t="e">
        <f t="shared" si="47"/>
        <v>#NUM!</v>
      </c>
      <c r="H309" s="18"/>
      <c r="I309" s="6">
        <f t="shared" si="48"/>
        <v>0</v>
      </c>
      <c r="J309" s="6" t="e">
        <f t="shared" si="54"/>
        <v>#NUM!</v>
      </c>
      <c r="K309" s="8">
        <f t="shared" si="55"/>
        <v>296</v>
      </c>
      <c r="L309" s="6" t="e">
        <f t="shared" si="49"/>
        <v>#NUM!</v>
      </c>
      <c r="M309" s="16" t="e">
        <f t="shared" si="50"/>
        <v>#NUM!</v>
      </c>
      <c r="N309" s="45"/>
      <c r="O309" s="45"/>
      <c r="P309" s="45"/>
    </row>
    <row r="310" spans="2:16" x14ac:dyDescent="0.2">
      <c r="B310" s="17">
        <f t="shared" si="51"/>
        <v>54302</v>
      </c>
      <c r="C310" s="32">
        <f t="shared" si="45"/>
        <v>0</v>
      </c>
      <c r="D310" s="6" t="e">
        <f t="shared" si="52"/>
        <v>#NUM!</v>
      </c>
      <c r="E310" s="16" t="e">
        <f t="shared" si="53"/>
        <v>#NUM!</v>
      </c>
      <c r="F310" s="6" t="e">
        <f t="shared" si="46"/>
        <v>#NUM!</v>
      </c>
      <c r="G310" s="16" t="e">
        <f t="shared" si="47"/>
        <v>#NUM!</v>
      </c>
      <c r="H310" s="18"/>
      <c r="I310" s="6">
        <f t="shared" si="48"/>
        <v>0</v>
      </c>
      <c r="J310" s="6" t="e">
        <f t="shared" si="54"/>
        <v>#NUM!</v>
      </c>
      <c r="K310" s="8">
        <f t="shared" si="55"/>
        <v>297</v>
      </c>
      <c r="L310" s="6" t="e">
        <f t="shared" si="49"/>
        <v>#NUM!</v>
      </c>
      <c r="M310" s="16" t="e">
        <f t="shared" si="50"/>
        <v>#NUM!</v>
      </c>
      <c r="N310" s="45"/>
      <c r="O310" s="45"/>
      <c r="P310" s="45"/>
    </row>
    <row r="311" spans="2:16" x14ac:dyDescent="0.2">
      <c r="B311" s="17">
        <f t="shared" si="51"/>
        <v>54332</v>
      </c>
      <c r="C311" s="32">
        <f t="shared" si="45"/>
        <v>0</v>
      </c>
      <c r="D311" s="6" t="e">
        <f t="shared" si="52"/>
        <v>#NUM!</v>
      </c>
      <c r="E311" s="16" t="e">
        <f t="shared" si="53"/>
        <v>#NUM!</v>
      </c>
      <c r="F311" s="6" t="e">
        <f t="shared" si="46"/>
        <v>#NUM!</v>
      </c>
      <c r="G311" s="16" t="e">
        <f t="shared" si="47"/>
        <v>#NUM!</v>
      </c>
      <c r="H311" s="18"/>
      <c r="I311" s="6">
        <f t="shared" si="48"/>
        <v>0</v>
      </c>
      <c r="J311" s="6" t="e">
        <f t="shared" si="54"/>
        <v>#NUM!</v>
      </c>
      <c r="K311" s="8">
        <f t="shared" si="55"/>
        <v>298</v>
      </c>
      <c r="L311" s="6" t="e">
        <f t="shared" si="49"/>
        <v>#NUM!</v>
      </c>
      <c r="M311" s="16" t="e">
        <f t="shared" si="50"/>
        <v>#NUM!</v>
      </c>
      <c r="N311" s="45"/>
      <c r="O311" s="45"/>
      <c r="P311" s="45"/>
    </row>
    <row r="312" spans="2:16" x14ac:dyDescent="0.2">
      <c r="B312" s="17">
        <f t="shared" si="51"/>
        <v>54363</v>
      </c>
      <c r="C312" s="32">
        <f t="shared" si="45"/>
        <v>0</v>
      </c>
      <c r="D312" s="6" t="e">
        <f t="shared" si="52"/>
        <v>#NUM!</v>
      </c>
      <c r="E312" s="16" t="e">
        <f t="shared" si="53"/>
        <v>#NUM!</v>
      </c>
      <c r="F312" s="6" t="e">
        <f t="shared" si="46"/>
        <v>#NUM!</v>
      </c>
      <c r="G312" s="16" t="e">
        <f t="shared" si="47"/>
        <v>#NUM!</v>
      </c>
      <c r="H312" s="18"/>
      <c r="I312" s="6">
        <f t="shared" si="48"/>
        <v>0</v>
      </c>
      <c r="J312" s="6" t="e">
        <f t="shared" si="54"/>
        <v>#NUM!</v>
      </c>
      <c r="K312" s="8">
        <f t="shared" si="55"/>
        <v>299</v>
      </c>
      <c r="L312" s="6" t="e">
        <f t="shared" si="49"/>
        <v>#NUM!</v>
      </c>
      <c r="M312" s="16" t="e">
        <f t="shared" si="50"/>
        <v>#NUM!</v>
      </c>
      <c r="N312" s="45"/>
      <c r="O312" s="45"/>
      <c r="P312" s="45"/>
    </row>
    <row r="313" spans="2:16" x14ac:dyDescent="0.2">
      <c r="B313" s="17">
        <f t="shared" si="51"/>
        <v>54393</v>
      </c>
      <c r="C313" s="32">
        <f t="shared" si="45"/>
        <v>0</v>
      </c>
      <c r="D313" s="6" t="e">
        <f t="shared" si="52"/>
        <v>#NUM!</v>
      </c>
      <c r="E313" s="16" t="e">
        <f t="shared" si="53"/>
        <v>#NUM!</v>
      </c>
      <c r="F313" s="6" t="e">
        <f t="shared" si="46"/>
        <v>#NUM!</v>
      </c>
      <c r="G313" s="16" t="e">
        <f t="shared" si="47"/>
        <v>#NUM!</v>
      </c>
      <c r="H313" s="18"/>
      <c r="I313" s="6">
        <f t="shared" si="48"/>
        <v>0</v>
      </c>
      <c r="J313" s="6" t="e">
        <f t="shared" si="54"/>
        <v>#NUM!</v>
      </c>
      <c r="K313" s="8">
        <f t="shared" si="55"/>
        <v>300</v>
      </c>
      <c r="L313" s="6" t="e">
        <f t="shared" si="49"/>
        <v>#NUM!</v>
      </c>
      <c r="M313" s="16" t="e">
        <f t="shared" si="50"/>
        <v>#NUM!</v>
      </c>
      <c r="N313" s="45"/>
      <c r="O313" s="45"/>
      <c r="P313" s="45"/>
    </row>
    <row r="314" spans="2:16" x14ac:dyDescent="0.2">
      <c r="B314" s="17">
        <f t="shared" si="51"/>
        <v>54424</v>
      </c>
      <c r="C314" s="32">
        <f t="shared" si="45"/>
        <v>0</v>
      </c>
      <c r="D314" s="6" t="e">
        <f t="shared" si="52"/>
        <v>#NUM!</v>
      </c>
      <c r="E314" s="16" t="e">
        <f t="shared" si="53"/>
        <v>#NUM!</v>
      </c>
      <c r="F314" s="6" t="e">
        <f t="shared" si="46"/>
        <v>#NUM!</v>
      </c>
      <c r="G314" s="16" t="e">
        <f t="shared" si="47"/>
        <v>#NUM!</v>
      </c>
      <c r="H314" s="18"/>
      <c r="I314" s="6">
        <f t="shared" si="48"/>
        <v>0</v>
      </c>
      <c r="J314" s="6" t="e">
        <f t="shared" si="54"/>
        <v>#NUM!</v>
      </c>
      <c r="K314" s="8">
        <f t="shared" si="55"/>
        <v>301</v>
      </c>
      <c r="L314" s="6" t="e">
        <f t="shared" si="49"/>
        <v>#NUM!</v>
      </c>
      <c r="M314" s="16" t="e">
        <f t="shared" si="50"/>
        <v>#NUM!</v>
      </c>
      <c r="N314" s="45"/>
      <c r="O314" s="45"/>
      <c r="P314" s="45"/>
    </row>
    <row r="315" spans="2:16" x14ac:dyDescent="0.2">
      <c r="B315" s="17">
        <f t="shared" si="51"/>
        <v>54455</v>
      </c>
      <c r="C315" s="32">
        <f t="shared" si="45"/>
        <v>0</v>
      </c>
      <c r="D315" s="6" t="e">
        <f t="shared" si="52"/>
        <v>#NUM!</v>
      </c>
      <c r="E315" s="16" t="e">
        <f t="shared" si="53"/>
        <v>#NUM!</v>
      </c>
      <c r="F315" s="6" t="e">
        <f t="shared" si="46"/>
        <v>#NUM!</v>
      </c>
      <c r="G315" s="16" t="e">
        <f t="shared" si="47"/>
        <v>#NUM!</v>
      </c>
      <c r="H315" s="18"/>
      <c r="I315" s="6">
        <f t="shared" si="48"/>
        <v>0</v>
      </c>
      <c r="J315" s="6" t="e">
        <f t="shared" si="54"/>
        <v>#NUM!</v>
      </c>
      <c r="K315" s="8">
        <f t="shared" si="55"/>
        <v>302</v>
      </c>
      <c r="L315" s="6" t="e">
        <f t="shared" si="49"/>
        <v>#NUM!</v>
      </c>
      <c r="M315" s="16" t="e">
        <f t="shared" si="50"/>
        <v>#NUM!</v>
      </c>
      <c r="N315" s="45"/>
      <c r="O315" s="45"/>
      <c r="P315" s="45"/>
    </row>
    <row r="316" spans="2:16" x14ac:dyDescent="0.2">
      <c r="B316" s="17">
        <f t="shared" si="51"/>
        <v>54483</v>
      </c>
      <c r="C316" s="32">
        <f t="shared" si="45"/>
        <v>0</v>
      </c>
      <c r="D316" s="6" t="e">
        <f t="shared" si="52"/>
        <v>#NUM!</v>
      </c>
      <c r="E316" s="16" t="e">
        <f t="shared" si="53"/>
        <v>#NUM!</v>
      </c>
      <c r="F316" s="6" t="e">
        <f t="shared" si="46"/>
        <v>#NUM!</v>
      </c>
      <c r="G316" s="16" t="e">
        <f t="shared" si="47"/>
        <v>#NUM!</v>
      </c>
      <c r="H316" s="18"/>
      <c r="I316" s="6">
        <f t="shared" si="48"/>
        <v>0</v>
      </c>
      <c r="J316" s="6" t="e">
        <f t="shared" si="54"/>
        <v>#NUM!</v>
      </c>
      <c r="K316" s="8">
        <f t="shared" si="55"/>
        <v>303</v>
      </c>
      <c r="L316" s="6" t="e">
        <f t="shared" si="49"/>
        <v>#NUM!</v>
      </c>
      <c r="M316" s="16" t="e">
        <f t="shared" si="50"/>
        <v>#NUM!</v>
      </c>
      <c r="N316" s="45"/>
      <c r="O316" s="45"/>
      <c r="P316" s="45"/>
    </row>
    <row r="317" spans="2:16" x14ac:dyDescent="0.2">
      <c r="B317" s="17">
        <f t="shared" si="51"/>
        <v>54514</v>
      </c>
      <c r="C317" s="32">
        <f t="shared" si="45"/>
        <v>0</v>
      </c>
      <c r="D317" s="6" t="e">
        <f t="shared" si="52"/>
        <v>#NUM!</v>
      </c>
      <c r="E317" s="16" t="e">
        <f t="shared" si="53"/>
        <v>#NUM!</v>
      </c>
      <c r="F317" s="6" t="e">
        <f t="shared" si="46"/>
        <v>#NUM!</v>
      </c>
      <c r="G317" s="16" t="e">
        <f t="shared" si="47"/>
        <v>#NUM!</v>
      </c>
      <c r="H317" s="18"/>
      <c r="I317" s="6">
        <f t="shared" si="48"/>
        <v>0</v>
      </c>
      <c r="J317" s="6" t="e">
        <f t="shared" si="54"/>
        <v>#NUM!</v>
      </c>
      <c r="K317" s="8">
        <f t="shared" si="55"/>
        <v>304</v>
      </c>
      <c r="L317" s="6" t="e">
        <f t="shared" si="49"/>
        <v>#NUM!</v>
      </c>
      <c r="M317" s="16" t="e">
        <f t="shared" si="50"/>
        <v>#NUM!</v>
      </c>
      <c r="N317" s="45"/>
      <c r="O317" s="45"/>
      <c r="P317" s="45"/>
    </row>
    <row r="318" spans="2:16" x14ac:dyDescent="0.2">
      <c r="B318" s="17">
        <f t="shared" si="51"/>
        <v>54544</v>
      </c>
      <c r="C318" s="32">
        <f t="shared" si="45"/>
        <v>0</v>
      </c>
      <c r="D318" s="6" t="e">
        <f t="shared" si="52"/>
        <v>#NUM!</v>
      </c>
      <c r="E318" s="16" t="e">
        <f t="shared" si="53"/>
        <v>#NUM!</v>
      </c>
      <c r="F318" s="6" t="e">
        <f t="shared" si="46"/>
        <v>#NUM!</v>
      </c>
      <c r="G318" s="16" t="e">
        <f t="shared" si="47"/>
        <v>#NUM!</v>
      </c>
      <c r="H318" s="18"/>
      <c r="I318" s="6">
        <f t="shared" si="48"/>
        <v>0</v>
      </c>
      <c r="J318" s="6" t="e">
        <f t="shared" si="54"/>
        <v>#NUM!</v>
      </c>
      <c r="K318" s="8">
        <f t="shared" si="55"/>
        <v>305</v>
      </c>
      <c r="L318" s="6" t="e">
        <f t="shared" si="49"/>
        <v>#NUM!</v>
      </c>
      <c r="M318" s="16" t="e">
        <f t="shared" si="50"/>
        <v>#NUM!</v>
      </c>
      <c r="N318" s="45"/>
      <c r="O318" s="45"/>
      <c r="P318" s="45"/>
    </row>
    <row r="319" spans="2:16" x14ac:dyDescent="0.2">
      <c r="B319" s="17">
        <f t="shared" si="51"/>
        <v>54575</v>
      </c>
      <c r="C319" s="32">
        <f t="shared" si="45"/>
        <v>0</v>
      </c>
      <c r="D319" s="6" t="e">
        <f t="shared" si="52"/>
        <v>#NUM!</v>
      </c>
      <c r="E319" s="16" t="e">
        <f t="shared" si="53"/>
        <v>#NUM!</v>
      </c>
      <c r="F319" s="6" t="e">
        <f t="shared" si="46"/>
        <v>#NUM!</v>
      </c>
      <c r="G319" s="16" t="e">
        <f t="shared" si="47"/>
        <v>#NUM!</v>
      </c>
      <c r="H319" s="18"/>
      <c r="I319" s="6">
        <f t="shared" si="48"/>
        <v>0</v>
      </c>
      <c r="J319" s="6" t="e">
        <f t="shared" si="54"/>
        <v>#NUM!</v>
      </c>
      <c r="K319" s="8">
        <f t="shared" si="55"/>
        <v>306</v>
      </c>
      <c r="L319" s="6" t="e">
        <f t="shared" si="49"/>
        <v>#NUM!</v>
      </c>
      <c r="M319" s="16" t="e">
        <f t="shared" si="50"/>
        <v>#NUM!</v>
      </c>
      <c r="N319" s="45"/>
      <c r="O319" s="45"/>
      <c r="P319" s="45"/>
    </row>
    <row r="320" spans="2:16" x14ac:dyDescent="0.2">
      <c r="B320" s="17">
        <f t="shared" si="51"/>
        <v>54605</v>
      </c>
      <c r="C320" s="32">
        <f t="shared" si="45"/>
        <v>0</v>
      </c>
      <c r="D320" s="6" t="e">
        <f t="shared" si="52"/>
        <v>#NUM!</v>
      </c>
      <c r="E320" s="16" t="e">
        <f t="shared" si="53"/>
        <v>#NUM!</v>
      </c>
      <c r="F320" s="6" t="e">
        <f t="shared" si="46"/>
        <v>#NUM!</v>
      </c>
      <c r="G320" s="16" t="e">
        <f t="shared" si="47"/>
        <v>#NUM!</v>
      </c>
      <c r="H320" s="18"/>
      <c r="I320" s="6">
        <f t="shared" si="48"/>
        <v>0</v>
      </c>
      <c r="J320" s="6" t="e">
        <f t="shared" si="54"/>
        <v>#NUM!</v>
      </c>
      <c r="K320" s="8">
        <f t="shared" si="55"/>
        <v>307</v>
      </c>
      <c r="L320" s="6" t="e">
        <f t="shared" si="49"/>
        <v>#NUM!</v>
      </c>
      <c r="M320" s="16" t="e">
        <f t="shared" si="50"/>
        <v>#NUM!</v>
      </c>
      <c r="N320" s="45"/>
      <c r="O320" s="45"/>
      <c r="P320" s="45"/>
    </row>
    <row r="321" spans="2:16" x14ac:dyDescent="0.2">
      <c r="B321" s="17">
        <f t="shared" si="51"/>
        <v>54636</v>
      </c>
      <c r="C321" s="32">
        <f t="shared" si="45"/>
        <v>0</v>
      </c>
      <c r="D321" s="6" t="e">
        <f t="shared" si="52"/>
        <v>#NUM!</v>
      </c>
      <c r="E321" s="16" t="e">
        <f t="shared" si="53"/>
        <v>#NUM!</v>
      </c>
      <c r="F321" s="6" t="e">
        <f t="shared" si="46"/>
        <v>#NUM!</v>
      </c>
      <c r="G321" s="16" t="e">
        <f t="shared" si="47"/>
        <v>#NUM!</v>
      </c>
      <c r="H321" s="18"/>
      <c r="I321" s="6">
        <f t="shared" si="48"/>
        <v>0</v>
      </c>
      <c r="J321" s="6" t="e">
        <f t="shared" si="54"/>
        <v>#NUM!</v>
      </c>
      <c r="K321" s="8">
        <f t="shared" si="55"/>
        <v>308</v>
      </c>
      <c r="L321" s="6" t="e">
        <f t="shared" si="49"/>
        <v>#NUM!</v>
      </c>
      <c r="M321" s="16" t="e">
        <f t="shared" si="50"/>
        <v>#NUM!</v>
      </c>
      <c r="N321" s="45"/>
      <c r="O321" s="45"/>
      <c r="P321" s="45"/>
    </row>
    <row r="322" spans="2:16" x14ac:dyDescent="0.2">
      <c r="B322" s="17">
        <f t="shared" si="51"/>
        <v>54667</v>
      </c>
      <c r="C322" s="32">
        <f t="shared" si="45"/>
        <v>0</v>
      </c>
      <c r="D322" s="6" t="e">
        <f t="shared" si="52"/>
        <v>#NUM!</v>
      </c>
      <c r="E322" s="16" t="e">
        <f t="shared" si="53"/>
        <v>#NUM!</v>
      </c>
      <c r="F322" s="6" t="e">
        <f t="shared" si="46"/>
        <v>#NUM!</v>
      </c>
      <c r="G322" s="16" t="e">
        <f t="shared" si="47"/>
        <v>#NUM!</v>
      </c>
      <c r="H322" s="18"/>
      <c r="I322" s="6">
        <f t="shared" si="48"/>
        <v>0</v>
      </c>
      <c r="J322" s="6" t="e">
        <f t="shared" si="54"/>
        <v>#NUM!</v>
      </c>
      <c r="K322" s="8">
        <f t="shared" si="55"/>
        <v>309</v>
      </c>
      <c r="L322" s="6" t="e">
        <f t="shared" si="49"/>
        <v>#NUM!</v>
      </c>
      <c r="M322" s="16" t="e">
        <f t="shared" si="50"/>
        <v>#NUM!</v>
      </c>
      <c r="N322" s="45"/>
      <c r="O322" s="45"/>
      <c r="P322" s="45"/>
    </row>
    <row r="323" spans="2:16" x14ac:dyDescent="0.2">
      <c r="B323" s="17">
        <f t="shared" si="51"/>
        <v>54697</v>
      </c>
      <c r="C323" s="32">
        <f t="shared" si="45"/>
        <v>0</v>
      </c>
      <c r="D323" s="6" t="e">
        <f t="shared" si="52"/>
        <v>#NUM!</v>
      </c>
      <c r="E323" s="16" t="e">
        <f t="shared" si="53"/>
        <v>#NUM!</v>
      </c>
      <c r="F323" s="6" t="e">
        <f t="shared" si="46"/>
        <v>#NUM!</v>
      </c>
      <c r="G323" s="16" t="e">
        <f t="shared" si="47"/>
        <v>#NUM!</v>
      </c>
      <c r="H323" s="18"/>
      <c r="I323" s="6">
        <f t="shared" si="48"/>
        <v>0</v>
      </c>
      <c r="J323" s="6" t="e">
        <f t="shared" si="54"/>
        <v>#NUM!</v>
      </c>
      <c r="K323" s="8">
        <f t="shared" si="55"/>
        <v>310</v>
      </c>
      <c r="L323" s="6" t="e">
        <f t="shared" si="49"/>
        <v>#NUM!</v>
      </c>
      <c r="M323" s="16" t="e">
        <f t="shared" si="50"/>
        <v>#NUM!</v>
      </c>
      <c r="N323" s="45"/>
      <c r="O323" s="45"/>
      <c r="P323" s="45"/>
    </row>
    <row r="324" spans="2:16" x14ac:dyDescent="0.2">
      <c r="B324" s="17">
        <f t="shared" si="51"/>
        <v>54728</v>
      </c>
      <c r="C324" s="32">
        <f t="shared" si="45"/>
        <v>0</v>
      </c>
      <c r="D324" s="6" t="e">
        <f t="shared" si="52"/>
        <v>#NUM!</v>
      </c>
      <c r="E324" s="16" t="e">
        <f t="shared" si="53"/>
        <v>#NUM!</v>
      </c>
      <c r="F324" s="6" t="e">
        <f t="shared" si="46"/>
        <v>#NUM!</v>
      </c>
      <c r="G324" s="16" t="e">
        <f t="shared" si="47"/>
        <v>#NUM!</v>
      </c>
      <c r="H324" s="18"/>
      <c r="I324" s="6">
        <f t="shared" si="48"/>
        <v>0</v>
      </c>
      <c r="J324" s="6" t="e">
        <f t="shared" si="54"/>
        <v>#NUM!</v>
      </c>
      <c r="K324" s="8">
        <f t="shared" si="55"/>
        <v>311</v>
      </c>
      <c r="L324" s="6" t="e">
        <f t="shared" si="49"/>
        <v>#NUM!</v>
      </c>
      <c r="M324" s="16" t="e">
        <f t="shared" si="50"/>
        <v>#NUM!</v>
      </c>
      <c r="N324" s="45"/>
      <c r="O324" s="45"/>
      <c r="P324" s="45"/>
    </row>
    <row r="325" spans="2:16" x14ac:dyDescent="0.2">
      <c r="B325" s="17">
        <f t="shared" si="51"/>
        <v>54758</v>
      </c>
      <c r="C325" s="32">
        <f t="shared" si="45"/>
        <v>0</v>
      </c>
      <c r="D325" s="6" t="e">
        <f t="shared" si="52"/>
        <v>#NUM!</v>
      </c>
      <c r="E325" s="16" t="e">
        <f t="shared" si="53"/>
        <v>#NUM!</v>
      </c>
      <c r="F325" s="6" t="e">
        <f t="shared" si="46"/>
        <v>#NUM!</v>
      </c>
      <c r="G325" s="16" t="e">
        <f t="shared" si="47"/>
        <v>#NUM!</v>
      </c>
      <c r="H325" s="18"/>
      <c r="I325" s="6">
        <f t="shared" si="48"/>
        <v>0</v>
      </c>
      <c r="J325" s="6" t="e">
        <f t="shared" si="54"/>
        <v>#NUM!</v>
      </c>
      <c r="K325" s="8">
        <f t="shared" si="55"/>
        <v>312</v>
      </c>
      <c r="L325" s="6" t="e">
        <f t="shared" si="49"/>
        <v>#NUM!</v>
      </c>
      <c r="M325" s="16" t="e">
        <f t="shared" si="50"/>
        <v>#NUM!</v>
      </c>
      <c r="N325" s="45"/>
      <c r="O325" s="45"/>
      <c r="P325" s="45"/>
    </row>
    <row r="326" spans="2:16" x14ac:dyDescent="0.2">
      <c r="B326" s="17">
        <f t="shared" si="51"/>
        <v>54789</v>
      </c>
      <c r="C326" s="32">
        <f t="shared" si="45"/>
        <v>0</v>
      </c>
      <c r="D326" s="6" t="e">
        <f t="shared" si="52"/>
        <v>#NUM!</v>
      </c>
      <c r="E326" s="16" t="e">
        <f t="shared" si="53"/>
        <v>#NUM!</v>
      </c>
      <c r="F326" s="6" t="e">
        <f t="shared" si="46"/>
        <v>#NUM!</v>
      </c>
      <c r="G326" s="16" t="e">
        <f t="shared" si="47"/>
        <v>#NUM!</v>
      </c>
      <c r="H326" s="18"/>
      <c r="I326" s="6">
        <f t="shared" si="48"/>
        <v>0</v>
      </c>
      <c r="J326" s="6" t="e">
        <f t="shared" si="54"/>
        <v>#NUM!</v>
      </c>
      <c r="K326" s="8">
        <f t="shared" si="55"/>
        <v>313</v>
      </c>
      <c r="L326" s="6" t="e">
        <f t="shared" si="49"/>
        <v>#NUM!</v>
      </c>
      <c r="M326" s="16" t="e">
        <f t="shared" si="50"/>
        <v>#NUM!</v>
      </c>
      <c r="N326" s="45"/>
      <c r="O326" s="45"/>
      <c r="P326" s="45"/>
    </row>
    <row r="327" spans="2:16" x14ac:dyDescent="0.2">
      <c r="B327" s="17">
        <f t="shared" si="51"/>
        <v>54820</v>
      </c>
      <c r="C327" s="32">
        <f t="shared" si="45"/>
        <v>0</v>
      </c>
      <c r="D327" s="6" t="e">
        <f t="shared" si="52"/>
        <v>#NUM!</v>
      </c>
      <c r="E327" s="16" t="e">
        <f t="shared" si="53"/>
        <v>#NUM!</v>
      </c>
      <c r="F327" s="6" t="e">
        <f t="shared" si="46"/>
        <v>#NUM!</v>
      </c>
      <c r="G327" s="16" t="e">
        <f t="shared" si="47"/>
        <v>#NUM!</v>
      </c>
      <c r="H327" s="18"/>
      <c r="I327" s="6">
        <f t="shared" si="48"/>
        <v>0</v>
      </c>
      <c r="J327" s="6" t="e">
        <f t="shared" si="54"/>
        <v>#NUM!</v>
      </c>
      <c r="K327" s="8">
        <f t="shared" si="55"/>
        <v>314</v>
      </c>
      <c r="L327" s="6" t="e">
        <f t="shared" si="49"/>
        <v>#NUM!</v>
      </c>
      <c r="M327" s="16" t="e">
        <f t="shared" si="50"/>
        <v>#NUM!</v>
      </c>
      <c r="N327" s="45"/>
      <c r="O327" s="45"/>
      <c r="P327" s="45"/>
    </row>
    <row r="328" spans="2:16" x14ac:dyDescent="0.2">
      <c r="B328" s="17">
        <f t="shared" si="51"/>
        <v>54848</v>
      </c>
      <c r="C328" s="32">
        <f t="shared" si="45"/>
        <v>0</v>
      </c>
      <c r="D328" s="6" t="e">
        <f t="shared" si="52"/>
        <v>#NUM!</v>
      </c>
      <c r="E328" s="16" t="e">
        <f t="shared" si="53"/>
        <v>#NUM!</v>
      </c>
      <c r="F328" s="6" t="e">
        <f t="shared" si="46"/>
        <v>#NUM!</v>
      </c>
      <c r="G328" s="16" t="e">
        <f t="shared" si="47"/>
        <v>#NUM!</v>
      </c>
      <c r="H328" s="18"/>
      <c r="I328" s="6">
        <f t="shared" si="48"/>
        <v>0</v>
      </c>
      <c r="J328" s="6" t="e">
        <f t="shared" si="54"/>
        <v>#NUM!</v>
      </c>
      <c r="K328" s="8">
        <f t="shared" si="55"/>
        <v>315</v>
      </c>
      <c r="L328" s="6" t="e">
        <f t="shared" si="49"/>
        <v>#NUM!</v>
      </c>
      <c r="M328" s="16" t="e">
        <f t="shared" si="50"/>
        <v>#NUM!</v>
      </c>
      <c r="N328" s="45"/>
      <c r="O328" s="45"/>
      <c r="P328" s="45"/>
    </row>
    <row r="329" spans="2:16" x14ac:dyDescent="0.2">
      <c r="B329" s="17">
        <f t="shared" si="51"/>
        <v>54879</v>
      </c>
      <c r="C329" s="32">
        <f t="shared" si="45"/>
        <v>0</v>
      </c>
      <c r="D329" s="6" t="e">
        <f t="shared" si="52"/>
        <v>#NUM!</v>
      </c>
      <c r="E329" s="16" t="e">
        <f t="shared" si="53"/>
        <v>#NUM!</v>
      </c>
      <c r="F329" s="6" t="e">
        <f t="shared" si="46"/>
        <v>#NUM!</v>
      </c>
      <c r="G329" s="16" t="e">
        <f t="shared" si="47"/>
        <v>#NUM!</v>
      </c>
      <c r="H329" s="18"/>
      <c r="I329" s="6">
        <f t="shared" si="48"/>
        <v>0</v>
      </c>
      <c r="J329" s="6" t="e">
        <f t="shared" si="54"/>
        <v>#NUM!</v>
      </c>
      <c r="K329" s="8">
        <f t="shared" si="55"/>
        <v>316</v>
      </c>
      <c r="L329" s="6" t="e">
        <f t="shared" si="49"/>
        <v>#NUM!</v>
      </c>
      <c r="M329" s="16" t="e">
        <f t="shared" si="50"/>
        <v>#NUM!</v>
      </c>
      <c r="N329" s="45"/>
      <c r="O329" s="45"/>
      <c r="P329" s="45"/>
    </row>
    <row r="330" spans="2:16" x14ac:dyDescent="0.2">
      <c r="B330" s="17">
        <f t="shared" si="51"/>
        <v>54909</v>
      </c>
      <c r="C330" s="32">
        <f t="shared" si="45"/>
        <v>0</v>
      </c>
      <c r="D330" s="6" t="e">
        <f t="shared" si="52"/>
        <v>#NUM!</v>
      </c>
      <c r="E330" s="16" t="e">
        <f t="shared" si="53"/>
        <v>#NUM!</v>
      </c>
      <c r="F330" s="6" t="e">
        <f t="shared" si="46"/>
        <v>#NUM!</v>
      </c>
      <c r="G330" s="16" t="e">
        <f t="shared" si="47"/>
        <v>#NUM!</v>
      </c>
      <c r="H330" s="18"/>
      <c r="I330" s="6">
        <f t="shared" si="48"/>
        <v>0</v>
      </c>
      <c r="J330" s="6" t="e">
        <f t="shared" si="54"/>
        <v>#NUM!</v>
      </c>
      <c r="K330" s="8">
        <f t="shared" si="55"/>
        <v>317</v>
      </c>
      <c r="L330" s="6" t="e">
        <f t="shared" si="49"/>
        <v>#NUM!</v>
      </c>
      <c r="M330" s="16" t="e">
        <f t="shared" si="50"/>
        <v>#NUM!</v>
      </c>
      <c r="N330" s="45"/>
      <c r="O330" s="45"/>
      <c r="P330" s="45"/>
    </row>
    <row r="331" spans="2:16" x14ac:dyDescent="0.2">
      <c r="B331" s="17">
        <f t="shared" si="51"/>
        <v>54940</v>
      </c>
      <c r="C331" s="32">
        <f t="shared" si="45"/>
        <v>0</v>
      </c>
      <c r="D331" s="6" t="e">
        <f t="shared" si="52"/>
        <v>#NUM!</v>
      </c>
      <c r="E331" s="16" t="e">
        <f t="shared" si="53"/>
        <v>#NUM!</v>
      </c>
      <c r="F331" s="6" t="e">
        <f t="shared" si="46"/>
        <v>#NUM!</v>
      </c>
      <c r="G331" s="16" t="e">
        <f t="shared" si="47"/>
        <v>#NUM!</v>
      </c>
      <c r="H331" s="18"/>
      <c r="I331" s="6">
        <f t="shared" si="48"/>
        <v>0</v>
      </c>
      <c r="J331" s="6" t="e">
        <f t="shared" si="54"/>
        <v>#NUM!</v>
      </c>
      <c r="K331" s="8">
        <f t="shared" si="55"/>
        <v>318</v>
      </c>
      <c r="L331" s="6" t="e">
        <f t="shared" si="49"/>
        <v>#NUM!</v>
      </c>
      <c r="M331" s="16" t="e">
        <f t="shared" si="50"/>
        <v>#NUM!</v>
      </c>
      <c r="N331" s="45"/>
      <c r="O331" s="45"/>
      <c r="P331" s="45"/>
    </row>
    <row r="332" spans="2:16" x14ac:dyDescent="0.2">
      <c r="B332" s="17">
        <f t="shared" si="51"/>
        <v>54970</v>
      </c>
      <c r="C332" s="32">
        <f t="shared" si="45"/>
        <v>0</v>
      </c>
      <c r="D332" s="6" t="e">
        <f t="shared" si="52"/>
        <v>#NUM!</v>
      </c>
      <c r="E332" s="16" t="e">
        <f t="shared" si="53"/>
        <v>#NUM!</v>
      </c>
      <c r="F332" s="6" t="e">
        <f t="shared" si="46"/>
        <v>#NUM!</v>
      </c>
      <c r="G332" s="16" t="e">
        <f t="shared" si="47"/>
        <v>#NUM!</v>
      </c>
      <c r="H332" s="18"/>
      <c r="I332" s="6">
        <f t="shared" si="48"/>
        <v>0</v>
      </c>
      <c r="J332" s="6" t="e">
        <f t="shared" si="54"/>
        <v>#NUM!</v>
      </c>
      <c r="K332" s="8">
        <f t="shared" si="55"/>
        <v>319</v>
      </c>
      <c r="L332" s="6" t="e">
        <f t="shared" si="49"/>
        <v>#NUM!</v>
      </c>
      <c r="M332" s="16" t="e">
        <f t="shared" si="50"/>
        <v>#NUM!</v>
      </c>
      <c r="N332" s="45"/>
      <c r="O332" s="45"/>
      <c r="P332" s="45"/>
    </row>
    <row r="333" spans="2:16" x14ac:dyDescent="0.2">
      <c r="B333" s="17">
        <f t="shared" si="51"/>
        <v>55001</v>
      </c>
      <c r="C333" s="32">
        <f t="shared" si="45"/>
        <v>0</v>
      </c>
      <c r="D333" s="6" t="e">
        <f t="shared" si="52"/>
        <v>#NUM!</v>
      </c>
      <c r="E333" s="16" t="e">
        <f t="shared" si="53"/>
        <v>#NUM!</v>
      </c>
      <c r="F333" s="6" t="e">
        <f t="shared" si="46"/>
        <v>#NUM!</v>
      </c>
      <c r="G333" s="16" t="e">
        <f t="shared" si="47"/>
        <v>#NUM!</v>
      </c>
      <c r="H333" s="18"/>
      <c r="I333" s="6">
        <f t="shared" si="48"/>
        <v>0</v>
      </c>
      <c r="J333" s="6" t="e">
        <f t="shared" si="54"/>
        <v>#NUM!</v>
      </c>
      <c r="K333" s="8">
        <f t="shared" si="55"/>
        <v>320</v>
      </c>
      <c r="L333" s="6" t="e">
        <f t="shared" si="49"/>
        <v>#NUM!</v>
      </c>
      <c r="M333" s="16" t="e">
        <f t="shared" si="50"/>
        <v>#NUM!</v>
      </c>
      <c r="N333" s="45"/>
      <c r="O333" s="45"/>
      <c r="P333" s="45"/>
    </row>
    <row r="334" spans="2:16" x14ac:dyDescent="0.2">
      <c r="B334" s="17">
        <f t="shared" si="51"/>
        <v>55032</v>
      </c>
      <c r="C334" s="32">
        <f t="shared" si="45"/>
        <v>0</v>
      </c>
      <c r="D334" s="6" t="e">
        <f t="shared" si="52"/>
        <v>#NUM!</v>
      </c>
      <c r="E334" s="16" t="e">
        <f t="shared" si="53"/>
        <v>#NUM!</v>
      </c>
      <c r="F334" s="6" t="e">
        <f t="shared" si="46"/>
        <v>#NUM!</v>
      </c>
      <c r="G334" s="16" t="e">
        <f t="shared" si="47"/>
        <v>#NUM!</v>
      </c>
      <c r="H334" s="18"/>
      <c r="I334" s="6">
        <f t="shared" si="48"/>
        <v>0</v>
      </c>
      <c r="J334" s="6" t="e">
        <f t="shared" si="54"/>
        <v>#NUM!</v>
      </c>
      <c r="K334" s="8">
        <f t="shared" si="55"/>
        <v>321</v>
      </c>
      <c r="L334" s="6" t="e">
        <f t="shared" si="49"/>
        <v>#NUM!</v>
      </c>
      <c r="M334" s="16" t="e">
        <f t="shared" si="50"/>
        <v>#NUM!</v>
      </c>
      <c r="N334" s="45"/>
      <c r="O334" s="45"/>
      <c r="P334" s="45"/>
    </row>
    <row r="335" spans="2:16" x14ac:dyDescent="0.2">
      <c r="B335" s="17">
        <f t="shared" si="51"/>
        <v>55062</v>
      </c>
      <c r="C335" s="32">
        <f t="shared" ref="C335:C372" si="56">$D$7</f>
        <v>0</v>
      </c>
      <c r="D335" s="6" t="e">
        <f t="shared" si="52"/>
        <v>#NUM!</v>
      </c>
      <c r="E335" s="16" t="e">
        <f t="shared" si="53"/>
        <v>#NUM!</v>
      </c>
      <c r="F335" s="6" t="e">
        <f t="shared" ref="F335:F373" si="57">D335*C335/12</f>
        <v>#NUM!</v>
      </c>
      <c r="G335" s="16" t="e">
        <f t="shared" ref="G335:G373" si="58">MIN(E335-F335,D335)</f>
        <v>#NUM!</v>
      </c>
      <c r="H335" s="18"/>
      <c r="I335" s="6">
        <f t="shared" ref="I335:I373" si="59">IF(H335=0,0,MAX(IF(H335&gt;0,D335*0.005,0),300))</f>
        <v>0</v>
      </c>
      <c r="J335" s="6" t="e">
        <f t="shared" si="54"/>
        <v>#NUM!</v>
      </c>
      <c r="K335" s="8">
        <f t="shared" si="55"/>
        <v>322</v>
      </c>
      <c r="L335" s="6" t="e">
        <f t="shared" ref="L335:L373" si="60">L334+F335</f>
        <v>#NUM!</v>
      </c>
      <c r="M335" s="16" t="e">
        <f t="shared" ref="M335:M373" si="61">M334+G335+H335</f>
        <v>#NUM!</v>
      </c>
      <c r="N335" s="45"/>
      <c r="O335" s="45"/>
      <c r="P335" s="45"/>
    </row>
    <row r="336" spans="2:16" x14ac:dyDescent="0.2">
      <c r="B336" s="17">
        <f t="shared" ref="B336:B365" si="62">EDATE(B335,1)</f>
        <v>55093</v>
      </c>
      <c r="C336" s="32">
        <f t="shared" si="56"/>
        <v>0</v>
      </c>
      <c r="D336" s="6" t="e">
        <f t="shared" ref="D336:D373" si="63">IF(J335&lt;=0,0,J335)</f>
        <v>#NUM!</v>
      </c>
      <c r="E336" s="16" t="e">
        <f t="shared" ref="E336:E373" si="64">IF(J335&lt;=0,0,-PMT(C336/12,$D$9,$D$6))</f>
        <v>#NUM!</v>
      </c>
      <c r="F336" s="6" t="e">
        <f t="shared" si="57"/>
        <v>#NUM!</v>
      </c>
      <c r="G336" s="16" t="e">
        <f t="shared" si="58"/>
        <v>#NUM!</v>
      </c>
      <c r="H336" s="18"/>
      <c r="I336" s="6">
        <f t="shared" si="59"/>
        <v>0</v>
      </c>
      <c r="J336" s="6" t="e">
        <f t="shared" ref="J336:J365" si="65">D336-G336-H336</f>
        <v>#NUM!</v>
      </c>
      <c r="K336" s="8">
        <f t="shared" ref="K336:K365" si="66">K335+1</f>
        <v>323</v>
      </c>
      <c r="L336" s="6" t="e">
        <f t="shared" si="60"/>
        <v>#NUM!</v>
      </c>
      <c r="M336" s="16" t="e">
        <f t="shared" si="61"/>
        <v>#NUM!</v>
      </c>
      <c r="N336" s="45"/>
      <c r="O336" s="45"/>
      <c r="P336" s="45"/>
    </row>
    <row r="337" spans="2:16" x14ac:dyDescent="0.2">
      <c r="B337" s="17">
        <f t="shared" si="62"/>
        <v>55123</v>
      </c>
      <c r="C337" s="32">
        <f t="shared" si="56"/>
        <v>0</v>
      </c>
      <c r="D337" s="6" t="e">
        <f t="shared" si="63"/>
        <v>#NUM!</v>
      </c>
      <c r="E337" s="16" t="e">
        <f t="shared" si="64"/>
        <v>#NUM!</v>
      </c>
      <c r="F337" s="6" t="e">
        <f t="shared" si="57"/>
        <v>#NUM!</v>
      </c>
      <c r="G337" s="16" t="e">
        <f t="shared" si="58"/>
        <v>#NUM!</v>
      </c>
      <c r="H337" s="18"/>
      <c r="I337" s="6">
        <f t="shared" si="59"/>
        <v>0</v>
      </c>
      <c r="J337" s="6" t="e">
        <f t="shared" si="65"/>
        <v>#NUM!</v>
      </c>
      <c r="K337" s="8">
        <f t="shared" si="66"/>
        <v>324</v>
      </c>
      <c r="L337" s="6" t="e">
        <f t="shared" si="60"/>
        <v>#NUM!</v>
      </c>
      <c r="M337" s="16" t="e">
        <f t="shared" si="61"/>
        <v>#NUM!</v>
      </c>
      <c r="N337" s="45"/>
      <c r="O337" s="45"/>
      <c r="P337" s="45"/>
    </row>
    <row r="338" spans="2:16" x14ac:dyDescent="0.2">
      <c r="B338" s="17">
        <f t="shared" si="62"/>
        <v>55154</v>
      </c>
      <c r="C338" s="32">
        <f t="shared" si="56"/>
        <v>0</v>
      </c>
      <c r="D338" s="6" t="e">
        <f t="shared" si="63"/>
        <v>#NUM!</v>
      </c>
      <c r="E338" s="16" t="e">
        <f t="shared" si="64"/>
        <v>#NUM!</v>
      </c>
      <c r="F338" s="6" t="e">
        <f t="shared" si="57"/>
        <v>#NUM!</v>
      </c>
      <c r="G338" s="16" t="e">
        <f t="shared" si="58"/>
        <v>#NUM!</v>
      </c>
      <c r="H338" s="18"/>
      <c r="I338" s="6">
        <f t="shared" si="59"/>
        <v>0</v>
      </c>
      <c r="J338" s="6" t="e">
        <f t="shared" si="65"/>
        <v>#NUM!</v>
      </c>
      <c r="K338" s="8">
        <f t="shared" si="66"/>
        <v>325</v>
      </c>
      <c r="L338" s="6" t="e">
        <f t="shared" si="60"/>
        <v>#NUM!</v>
      </c>
      <c r="M338" s="16" t="e">
        <f t="shared" si="61"/>
        <v>#NUM!</v>
      </c>
      <c r="N338" s="45"/>
      <c r="O338" s="45"/>
      <c r="P338" s="45"/>
    </row>
    <row r="339" spans="2:16" x14ac:dyDescent="0.2">
      <c r="B339" s="17">
        <f t="shared" si="62"/>
        <v>55185</v>
      </c>
      <c r="C339" s="32">
        <f t="shared" si="56"/>
        <v>0</v>
      </c>
      <c r="D339" s="6" t="e">
        <f t="shared" si="63"/>
        <v>#NUM!</v>
      </c>
      <c r="E339" s="16" t="e">
        <f t="shared" si="64"/>
        <v>#NUM!</v>
      </c>
      <c r="F339" s="6" t="e">
        <f t="shared" si="57"/>
        <v>#NUM!</v>
      </c>
      <c r="G339" s="16" t="e">
        <f t="shared" si="58"/>
        <v>#NUM!</v>
      </c>
      <c r="H339" s="18"/>
      <c r="I339" s="6">
        <f t="shared" si="59"/>
        <v>0</v>
      </c>
      <c r="J339" s="6" t="e">
        <f t="shared" si="65"/>
        <v>#NUM!</v>
      </c>
      <c r="K339" s="8">
        <f t="shared" si="66"/>
        <v>326</v>
      </c>
      <c r="L339" s="6" t="e">
        <f t="shared" si="60"/>
        <v>#NUM!</v>
      </c>
      <c r="M339" s="16" t="e">
        <f t="shared" si="61"/>
        <v>#NUM!</v>
      </c>
      <c r="N339" s="45"/>
      <c r="O339" s="45"/>
      <c r="P339" s="45"/>
    </row>
    <row r="340" spans="2:16" x14ac:dyDescent="0.2">
      <c r="B340" s="17">
        <f t="shared" si="62"/>
        <v>55213</v>
      </c>
      <c r="C340" s="32">
        <f t="shared" si="56"/>
        <v>0</v>
      </c>
      <c r="D340" s="6" t="e">
        <f t="shared" si="63"/>
        <v>#NUM!</v>
      </c>
      <c r="E340" s="16" t="e">
        <f t="shared" si="64"/>
        <v>#NUM!</v>
      </c>
      <c r="F340" s="6" t="e">
        <f t="shared" si="57"/>
        <v>#NUM!</v>
      </c>
      <c r="G340" s="16" t="e">
        <f t="shared" si="58"/>
        <v>#NUM!</v>
      </c>
      <c r="H340" s="18"/>
      <c r="I340" s="6">
        <f t="shared" si="59"/>
        <v>0</v>
      </c>
      <c r="J340" s="6" t="e">
        <f t="shared" si="65"/>
        <v>#NUM!</v>
      </c>
      <c r="K340" s="8">
        <f t="shared" si="66"/>
        <v>327</v>
      </c>
      <c r="L340" s="6" t="e">
        <f t="shared" si="60"/>
        <v>#NUM!</v>
      </c>
      <c r="M340" s="16" t="e">
        <f t="shared" si="61"/>
        <v>#NUM!</v>
      </c>
      <c r="N340" s="45"/>
      <c r="O340" s="45"/>
      <c r="P340" s="45"/>
    </row>
    <row r="341" spans="2:16" x14ac:dyDescent="0.2">
      <c r="B341" s="17">
        <f t="shared" si="62"/>
        <v>55244</v>
      </c>
      <c r="C341" s="32">
        <f t="shared" si="56"/>
        <v>0</v>
      </c>
      <c r="D341" s="6" t="e">
        <f t="shared" si="63"/>
        <v>#NUM!</v>
      </c>
      <c r="E341" s="16" t="e">
        <f t="shared" si="64"/>
        <v>#NUM!</v>
      </c>
      <c r="F341" s="6" t="e">
        <f t="shared" si="57"/>
        <v>#NUM!</v>
      </c>
      <c r="G341" s="16" t="e">
        <f t="shared" si="58"/>
        <v>#NUM!</v>
      </c>
      <c r="H341" s="18"/>
      <c r="I341" s="6">
        <f t="shared" si="59"/>
        <v>0</v>
      </c>
      <c r="J341" s="6" t="e">
        <f t="shared" si="65"/>
        <v>#NUM!</v>
      </c>
      <c r="K341" s="8">
        <f t="shared" si="66"/>
        <v>328</v>
      </c>
      <c r="L341" s="6" t="e">
        <f t="shared" si="60"/>
        <v>#NUM!</v>
      </c>
      <c r="M341" s="16" t="e">
        <f t="shared" si="61"/>
        <v>#NUM!</v>
      </c>
      <c r="N341" s="45"/>
      <c r="O341" s="45"/>
      <c r="P341" s="45"/>
    </row>
    <row r="342" spans="2:16" x14ac:dyDescent="0.2">
      <c r="B342" s="17">
        <f t="shared" si="62"/>
        <v>55274</v>
      </c>
      <c r="C342" s="32">
        <f t="shared" si="56"/>
        <v>0</v>
      </c>
      <c r="D342" s="6" t="e">
        <f t="shared" si="63"/>
        <v>#NUM!</v>
      </c>
      <c r="E342" s="16" t="e">
        <f t="shared" si="64"/>
        <v>#NUM!</v>
      </c>
      <c r="F342" s="6" t="e">
        <f t="shared" si="57"/>
        <v>#NUM!</v>
      </c>
      <c r="G342" s="16" t="e">
        <f t="shared" si="58"/>
        <v>#NUM!</v>
      </c>
      <c r="H342" s="18"/>
      <c r="I342" s="6">
        <f t="shared" si="59"/>
        <v>0</v>
      </c>
      <c r="J342" s="6" t="e">
        <f t="shared" si="65"/>
        <v>#NUM!</v>
      </c>
      <c r="K342" s="8">
        <f t="shared" si="66"/>
        <v>329</v>
      </c>
      <c r="L342" s="6" t="e">
        <f t="shared" si="60"/>
        <v>#NUM!</v>
      </c>
      <c r="M342" s="16" t="e">
        <f t="shared" si="61"/>
        <v>#NUM!</v>
      </c>
      <c r="N342" s="45"/>
      <c r="O342" s="45"/>
      <c r="P342" s="45"/>
    </row>
    <row r="343" spans="2:16" x14ac:dyDescent="0.2">
      <c r="B343" s="17">
        <f t="shared" si="62"/>
        <v>55305</v>
      </c>
      <c r="C343" s="32">
        <f t="shared" si="56"/>
        <v>0</v>
      </c>
      <c r="D343" s="6" t="e">
        <f t="shared" si="63"/>
        <v>#NUM!</v>
      </c>
      <c r="E343" s="16" t="e">
        <f t="shared" si="64"/>
        <v>#NUM!</v>
      </c>
      <c r="F343" s="6" t="e">
        <f t="shared" si="57"/>
        <v>#NUM!</v>
      </c>
      <c r="G343" s="16" t="e">
        <f t="shared" si="58"/>
        <v>#NUM!</v>
      </c>
      <c r="H343" s="18"/>
      <c r="I343" s="6">
        <f t="shared" si="59"/>
        <v>0</v>
      </c>
      <c r="J343" s="6" t="e">
        <f t="shared" si="65"/>
        <v>#NUM!</v>
      </c>
      <c r="K343" s="8">
        <f t="shared" si="66"/>
        <v>330</v>
      </c>
      <c r="L343" s="6" t="e">
        <f t="shared" si="60"/>
        <v>#NUM!</v>
      </c>
      <c r="M343" s="16" t="e">
        <f t="shared" si="61"/>
        <v>#NUM!</v>
      </c>
      <c r="N343" s="45"/>
      <c r="O343" s="45"/>
      <c r="P343" s="45"/>
    </row>
    <row r="344" spans="2:16" x14ac:dyDescent="0.2">
      <c r="B344" s="17">
        <f t="shared" si="62"/>
        <v>55335</v>
      </c>
      <c r="C344" s="32">
        <f t="shared" si="56"/>
        <v>0</v>
      </c>
      <c r="D344" s="6" t="e">
        <f t="shared" si="63"/>
        <v>#NUM!</v>
      </c>
      <c r="E344" s="16" t="e">
        <f t="shared" si="64"/>
        <v>#NUM!</v>
      </c>
      <c r="F344" s="6" t="e">
        <f t="shared" si="57"/>
        <v>#NUM!</v>
      </c>
      <c r="G344" s="16" t="e">
        <f t="shared" si="58"/>
        <v>#NUM!</v>
      </c>
      <c r="H344" s="18"/>
      <c r="I344" s="6">
        <f t="shared" si="59"/>
        <v>0</v>
      </c>
      <c r="J344" s="6" t="e">
        <f t="shared" si="65"/>
        <v>#NUM!</v>
      </c>
      <c r="K344" s="8">
        <f t="shared" si="66"/>
        <v>331</v>
      </c>
      <c r="L344" s="6" t="e">
        <f t="shared" si="60"/>
        <v>#NUM!</v>
      </c>
      <c r="M344" s="16" t="e">
        <f t="shared" si="61"/>
        <v>#NUM!</v>
      </c>
      <c r="N344" s="45"/>
      <c r="O344" s="45"/>
      <c r="P344" s="45"/>
    </row>
    <row r="345" spans="2:16" x14ac:dyDescent="0.2">
      <c r="B345" s="17">
        <f t="shared" si="62"/>
        <v>55366</v>
      </c>
      <c r="C345" s="32">
        <f t="shared" si="56"/>
        <v>0</v>
      </c>
      <c r="D345" s="6" t="e">
        <f t="shared" si="63"/>
        <v>#NUM!</v>
      </c>
      <c r="E345" s="16" t="e">
        <f t="shared" si="64"/>
        <v>#NUM!</v>
      </c>
      <c r="F345" s="6" t="e">
        <f t="shared" si="57"/>
        <v>#NUM!</v>
      </c>
      <c r="G345" s="16" t="e">
        <f t="shared" si="58"/>
        <v>#NUM!</v>
      </c>
      <c r="H345" s="18"/>
      <c r="I345" s="6">
        <f t="shared" si="59"/>
        <v>0</v>
      </c>
      <c r="J345" s="6" t="e">
        <f t="shared" si="65"/>
        <v>#NUM!</v>
      </c>
      <c r="K345" s="8">
        <f t="shared" si="66"/>
        <v>332</v>
      </c>
      <c r="L345" s="6" t="e">
        <f t="shared" si="60"/>
        <v>#NUM!</v>
      </c>
      <c r="M345" s="16" t="e">
        <f t="shared" si="61"/>
        <v>#NUM!</v>
      </c>
      <c r="N345" s="45"/>
      <c r="O345" s="45"/>
      <c r="P345" s="45"/>
    </row>
    <row r="346" spans="2:16" x14ac:dyDescent="0.2">
      <c r="B346" s="17">
        <f t="shared" si="62"/>
        <v>55397</v>
      </c>
      <c r="C346" s="32">
        <f t="shared" si="56"/>
        <v>0</v>
      </c>
      <c r="D346" s="6" t="e">
        <f t="shared" si="63"/>
        <v>#NUM!</v>
      </c>
      <c r="E346" s="16" t="e">
        <f t="shared" si="64"/>
        <v>#NUM!</v>
      </c>
      <c r="F346" s="6" t="e">
        <f t="shared" si="57"/>
        <v>#NUM!</v>
      </c>
      <c r="G346" s="16" t="e">
        <f t="shared" si="58"/>
        <v>#NUM!</v>
      </c>
      <c r="H346" s="18"/>
      <c r="I346" s="6">
        <f t="shared" si="59"/>
        <v>0</v>
      </c>
      <c r="J346" s="6" t="e">
        <f t="shared" si="65"/>
        <v>#NUM!</v>
      </c>
      <c r="K346" s="8">
        <f t="shared" si="66"/>
        <v>333</v>
      </c>
      <c r="L346" s="6" t="e">
        <f t="shared" si="60"/>
        <v>#NUM!</v>
      </c>
      <c r="M346" s="16" t="e">
        <f t="shared" si="61"/>
        <v>#NUM!</v>
      </c>
      <c r="N346" s="45"/>
      <c r="O346" s="45"/>
      <c r="P346" s="45"/>
    </row>
    <row r="347" spans="2:16" x14ac:dyDescent="0.2">
      <c r="B347" s="17">
        <f t="shared" si="62"/>
        <v>55427</v>
      </c>
      <c r="C347" s="32">
        <f t="shared" si="56"/>
        <v>0</v>
      </c>
      <c r="D347" s="6" t="e">
        <f t="shared" si="63"/>
        <v>#NUM!</v>
      </c>
      <c r="E347" s="16" t="e">
        <f t="shared" si="64"/>
        <v>#NUM!</v>
      </c>
      <c r="F347" s="6" t="e">
        <f t="shared" si="57"/>
        <v>#NUM!</v>
      </c>
      <c r="G347" s="16" t="e">
        <f t="shared" si="58"/>
        <v>#NUM!</v>
      </c>
      <c r="H347" s="18"/>
      <c r="I347" s="6">
        <f t="shared" si="59"/>
        <v>0</v>
      </c>
      <c r="J347" s="6" t="e">
        <f t="shared" si="65"/>
        <v>#NUM!</v>
      </c>
      <c r="K347" s="8">
        <f t="shared" si="66"/>
        <v>334</v>
      </c>
      <c r="L347" s="6" t="e">
        <f t="shared" si="60"/>
        <v>#NUM!</v>
      </c>
      <c r="M347" s="16" t="e">
        <f t="shared" si="61"/>
        <v>#NUM!</v>
      </c>
      <c r="N347" s="45"/>
      <c r="O347" s="45"/>
      <c r="P347" s="45"/>
    </row>
    <row r="348" spans="2:16" x14ac:dyDescent="0.2">
      <c r="B348" s="17">
        <f t="shared" si="62"/>
        <v>55458</v>
      </c>
      <c r="C348" s="32">
        <f t="shared" si="56"/>
        <v>0</v>
      </c>
      <c r="D348" s="6" t="e">
        <f t="shared" si="63"/>
        <v>#NUM!</v>
      </c>
      <c r="E348" s="16" t="e">
        <f t="shared" si="64"/>
        <v>#NUM!</v>
      </c>
      <c r="F348" s="6" t="e">
        <f t="shared" si="57"/>
        <v>#NUM!</v>
      </c>
      <c r="G348" s="16" t="e">
        <f t="shared" si="58"/>
        <v>#NUM!</v>
      </c>
      <c r="H348" s="18"/>
      <c r="I348" s="6">
        <f t="shared" si="59"/>
        <v>0</v>
      </c>
      <c r="J348" s="6" t="e">
        <f t="shared" si="65"/>
        <v>#NUM!</v>
      </c>
      <c r="K348" s="8">
        <f t="shared" si="66"/>
        <v>335</v>
      </c>
      <c r="L348" s="6" t="e">
        <f t="shared" si="60"/>
        <v>#NUM!</v>
      </c>
      <c r="M348" s="16" t="e">
        <f t="shared" si="61"/>
        <v>#NUM!</v>
      </c>
      <c r="N348" s="45"/>
      <c r="O348" s="45"/>
      <c r="P348" s="45"/>
    </row>
    <row r="349" spans="2:16" x14ac:dyDescent="0.2">
      <c r="B349" s="17">
        <f t="shared" si="62"/>
        <v>55488</v>
      </c>
      <c r="C349" s="32">
        <f t="shared" si="56"/>
        <v>0</v>
      </c>
      <c r="D349" s="6" t="e">
        <f t="shared" si="63"/>
        <v>#NUM!</v>
      </c>
      <c r="E349" s="16" t="e">
        <f t="shared" si="64"/>
        <v>#NUM!</v>
      </c>
      <c r="F349" s="6" t="e">
        <f t="shared" si="57"/>
        <v>#NUM!</v>
      </c>
      <c r="G349" s="16" t="e">
        <f t="shared" si="58"/>
        <v>#NUM!</v>
      </c>
      <c r="H349" s="18"/>
      <c r="I349" s="6">
        <f t="shared" si="59"/>
        <v>0</v>
      </c>
      <c r="J349" s="6" t="e">
        <f t="shared" si="65"/>
        <v>#NUM!</v>
      </c>
      <c r="K349" s="8">
        <f t="shared" si="66"/>
        <v>336</v>
      </c>
      <c r="L349" s="6" t="e">
        <f t="shared" si="60"/>
        <v>#NUM!</v>
      </c>
      <c r="M349" s="16" t="e">
        <f t="shared" si="61"/>
        <v>#NUM!</v>
      </c>
      <c r="N349" s="45"/>
      <c r="O349" s="45"/>
      <c r="P349" s="45"/>
    </row>
    <row r="350" spans="2:16" x14ac:dyDescent="0.2">
      <c r="B350" s="17">
        <f t="shared" si="62"/>
        <v>55519</v>
      </c>
      <c r="C350" s="32">
        <f t="shared" si="56"/>
        <v>0</v>
      </c>
      <c r="D350" s="6" t="e">
        <f t="shared" si="63"/>
        <v>#NUM!</v>
      </c>
      <c r="E350" s="16" t="e">
        <f t="shared" si="64"/>
        <v>#NUM!</v>
      </c>
      <c r="F350" s="6" t="e">
        <f t="shared" si="57"/>
        <v>#NUM!</v>
      </c>
      <c r="G350" s="16" t="e">
        <f t="shared" si="58"/>
        <v>#NUM!</v>
      </c>
      <c r="H350" s="18"/>
      <c r="I350" s="6">
        <f t="shared" si="59"/>
        <v>0</v>
      </c>
      <c r="J350" s="6" t="e">
        <f t="shared" si="65"/>
        <v>#NUM!</v>
      </c>
      <c r="K350" s="8">
        <f t="shared" si="66"/>
        <v>337</v>
      </c>
      <c r="L350" s="6" t="e">
        <f t="shared" si="60"/>
        <v>#NUM!</v>
      </c>
      <c r="M350" s="16" t="e">
        <f t="shared" si="61"/>
        <v>#NUM!</v>
      </c>
      <c r="N350" s="45"/>
      <c r="O350" s="45"/>
      <c r="P350" s="45"/>
    </row>
    <row r="351" spans="2:16" x14ac:dyDescent="0.2">
      <c r="B351" s="17">
        <f t="shared" si="62"/>
        <v>55550</v>
      </c>
      <c r="C351" s="32">
        <f t="shared" si="56"/>
        <v>0</v>
      </c>
      <c r="D351" s="6" t="e">
        <f t="shared" si="63"/>
        <v>#NUM!</v>
      </c>
      <c r="E351" s="16" t="e">
        <f t="shared" si="64"/>
        <v>#NUM!</v>
      </c>
      <c r="F351" s="6" t="e">
        <f t="shared" si="57"/>
        <v>#NUM!</v>
      </c>
      <c r="G351" s="16" t="e">
        <f t="shared" si="58"/>
        <v>#NUM!</v>
      </c>
      <c r="H351" s="18"/>
      <c r="I351" s="6">
        <f t="shared" si="59"/>
        <v>0</v>
      </c>
      <c r="J351" s="6" t="e">
        <f t="shared" si="65"/>
        <v>#NUM!</v>
      </c>
      <c r="K351" s="8">
        <f t="shared" si="66"/>
        <v>338</v>
      </c>
      <c r="L351" s="6" t="e">
        <f t="shared" si="60"/>
        <v>#NUM!</v>
      </c>
      <c r="M351" s="16" t="e">
        <f t="shared" si="61"/>
        <v>#NUM!</v>
      </c>
      <c r="N351" s="45"/>
      <c r="O351" s="45"/>
      <c r="P351" s="45"/>
    </row>
    <row r="352" spans="2:16" x14ac:dyDescent="0.2">
      <c r="B352" s="17">
        <f t="shared" si="62"/>
        <v>55579</v>
      </c>
      <c r="C352" s="32">
        <f t="shared" si="56"/>
        <v>0</v>
      </c>
      <c r="D352" s="6" t="e">
        <f t="shared" si="63"/>
        <v>#NUM!</v>
      </c>
      <c r="E352" s="16" t="e">
        <f t="shared" si="64"/>
        <v>#NUM!</v>
      </c>
      <c r="F352" s="6" t="e">
        <f t="shared" si="57"/>
        <v>#NUM!</v>
      </c>
      <c r="G352" s="16" t="e">
        <f t="shared" si="58"/>
        <v>#NUM!</v>
      </c>
      <c r="H352" s="18"/>
      <c r="I352" s="6">
        <f t="shared" si="59"/>
        <v>0</v>
      </c>
      <c r="J352" s="6" t="e">
        <f t="shared" si="65"/>
        <v>#NUM!</v>
      </c>
      <c r="K352" s="8">
        <f t="shared" si="66"/>
        <v>339</v>
      </c>
      <c r="L352" s="6" t="e">
        <f t="shared" si="60"/>
        <v>#NUM!</v>
      </c>
      <c r="M352" s="16" t="e">
        <f t="shared" si="61"/>
        <v>#NUM!</v>
      </c>
      <c r="N352" s="45"/>
      <c r="O352" s="45"/>
      <c r="P352" s="45"/>
    </row>
    <row r="353" spans="2:16" x14ac:dyDescent="0.2">
      <c r="B353" s="17">
        <f t="shared" si="62"/>
        <v>55610</v>
      </c>
      <c r="C353" s="32">
        <f t="shared" si="56"/>
        <v>0</v>
      </c>
      <c r="D353" s="6" t="e">
        <f t="shared" si="63"/>
        <v>#NUM!</v>
      </c>
      <c r="E353" s="16" t="e">
        <f t="shared" si="64"/>
        <v>#NUM!</v>
      </c>
      <c r="F353" s="6" t="e">
        <f t="shared" si="57"/>
        <v>#NUM!</v>
      </c>
      <c r="G353" s="16" t="e">
        <f t="shared" si="58"/>
        <v>#NUM!</v>
      </c>
      <c r="H353" s="18"/>
      <c r="I353" s="6">
        <f t="shared" si="59"/>
        <v>0</v>
      </c>
      <c r="J353" s="6" t="e">
        <f t="shared" si="65"/>
        <v>#NUM!</v>
      </c>
      <c r="K353" s="8">
        <f t="shared" si="66"/>
        <v>340</v>
      </c>
      <c r="L353" s="6" t="e">
        <f t="shared" si="60"/>
        <v>#NUM!</v>
      </c>
      <c r="M353" s="16" t="e">
        <f t="shared" si="61"/>
        <v>#NUM!</v>
      </c>
      <c r="N353" s="45"/>
      <c r="O353" s="45"/>
      <c r="P353" s="45"/>
    </row>
    <row r="354" spans="2:16" x14ac:dyDescent="0.2">
      <c r="B354" s="17">
        <f t="shared" si="62"/>
        <v>55640</v>
      </c>
      <c r="C354" s="32">
        <f t="shared" si="56"/>
        <v>0</v>
      </c>
      <c r="D354" s="6" t="e">
        <f t="shared" si="63"/>
        <v>#NUM!</v>
      </c>
      <c r="E354" s="16" t="e">
        <f t="shared" si="64"/>
        <v>#NUM!</v>
      </c>
      <c r="F354" s="6" t="e">
        <f t="shared" si="57"/>
        <v>#NUM!</v>
      </c>
      <c r="G354" s="16" t="e">
        <f t="shared" si="58"/>
        <v>#NUM!</v>
      </c>
      <c r="H354" s="18"/>
      <c r="I354" s="6">
        <f t="shared" si="59"/>
        <v>0</v>
      </c>
      <c r="J354" s="6" t="e">
        <f t="shared" si="65"/>
        <v>#NUM!</v>
      </c>
      <c r="K354" s="8">
        <f t="shared" si="66"/>
        <v>341</v>
      </c>
      <c r="L354" s="6" t="e">
        <f t="shared" si="60"/>
        <v>#NUM!</v>
      </c>
      <c r="M354" s="16" t="e">
        <f t="shared" si="61"/>
        <v>#NUM!</v>
      </c>
      <c r="N354" s="45"/>
      <c r="O354" s="45"/>
      <c r="P354" s="45"/>
    </row>
    <row r="355" spans="2:16" x14ac:dyDescent="0.2">
      <c r="B355" s="17">
        <f t="shared" si="62"/>
        <v>55671</v>
      </c>
      <c r="C355" s="32">
        <f t="shared" si="56"/>
        <v>0</v>
      </c>
      <c r="D355" s="6" t="e">
        <f t="shared" si="63"/>
        <v>#NUM!</v>
      </c>
      <c r="E355" s="16" t="e">
        <f t="shared" si="64"/>
        <v>#NUM!</v>
      </c>
      <c r="F355" s="6" t="e">
        <f t="shared" si="57"/>
        <v>#NUM!</v>
      </c>
      <c r="G355" s="16" t="e">
        <f t="shared" si="58"/>
        <v>#NUM!</v>
      </c>
      <c r="H355" s="18"/>
      <c r="I355" s="6">
        <f t="shared" si="59"/>
        <v>0</v>
      </c>
      <c r="J355" s="6" t="e">
        <f t="shared" si="65"/>
        <v>#NUM!</v>
      </c>
      <c r="K355" s="8">
        <f t="shared" si="66"/>
        <v>342</v>
      </c>
      <c r="L355" s="6" t="e">
        <f t="shared" si="60"/>
        <v>#NUM!</v>
      </c>
      <c r="M355" s="16" t="e">
        <f t="shared" si="61"/>
        <v>#NUM!</v>
      </c>
      <c r="N355" s="45"/>
      <c r="O355" s="45"/>
      <c r="P355" s="45"/>
    </row>
    <row r="356" spans="2:16" x14ac:dyDescent="0.2">
      <c r="B356" s="17">
        <f t="shared" si="62"/>
        <v>55701</v>
      </c>
      <c r="C356" s="32">
        <f t="shared" si="56"/>
        <v>0</v>
      </c>
      <c r="D356" s="6" t="e">
        <f t="shared" si="63"/>
        <v>#NUM!</v>
      </c>
      <c r="E356" s="16" t="e">
        <f t="shared" si="64"/>
        <v>#NUM!</v>
      </c>
      <c r="F356" s="6" t="e">
        <f t="shared" si="57"/>
        <v>#NUM!</v>
      </c>
      <c r="G356" s="16" t="e">
        <f t="shared" si="58"/>
        <v>#NUM!</v>
      </c>
      <c r="H356" s="18"/>
      <c r="I356" s="6">
        <f t="shared" si="59"/>
        <v>0</v>
      </c>
      <c r="J356" s="6" t="e">
        <f t="shared" si="65"/>
        <v>#NUM!</v>
      </c>
      <c r="K356" s="8">
        <f t="shared" si="66"/>
        <v>343</v>
      </c>
      <c r="L356" s="6" t="e">
        <f t="shared" si="60"/>
        <v>#NUM!</v>
      </c>
      <c r="M356" s="16" t="e">
        <f t="shared" si="61"/>
        <v>#NUM!</v>
      </c>
      <c r="N356" s="45"/>
      <c r="O356" s="45"/>
      <c r="P356" s="45"/>
    </row>
    <row r="357" spans="2:16" x14ac:dyDescent="0.2">
      <c r="B357" s="17">
        <f t="shared" si="62"/>
        <v>55732</v>
      </c>
      <c r="C357" s="32">
        <f t="shared" si="56"/>
        <v>0</v>
      </c>
      <c r="D357" s="6" t="e">
        <f t="shared" si="63"/>
        <v>#NUM!</v>
      </c>
      <c r="E357" s="16" t="e">
        <f t="shared" si="64"/>
        <v>#NUM!</v>
      </c>
      <c r="F357" s="6" t="e">
        <f t="shared" si="57"/>
        <v>#NUM!</v>
      </c>
      <c r="G357" s="16" t="e">
        <f t="shared" si="58"/>
        <v>#NUM!</v>
      </c>
      <c r="H357" s="18"/>
      <c r="I357" s="6">
        <f t="shared" si="59"/>
        <v>0</v>
      </c>
      <c r="J357" s="6" t="e">
        <f t="shared" si="65"/>
        <v>#NUM!</v>
      </c>
      <c r="K357" s="8">
        <f t="shared" si="66"/>
        <v>344</v>
      </c>
      <c r="L357" s="6" t="e">
        <f t="shared" si="60"/>
        <v>#NUM!</v>
      </c>
      <c r="M357" s="16" t="e">
        <f t="shared" si="61"/>
        <v>#NUM!</v>
      </c>
      <c r="N357" s="45"/>
      <c r="O357" s="45"/>
      <c r="P357" s="45"/>
    </row>
    <row r="358" spans="2:16" x14ac:dyDescent="0.2">
      <c r="B358" s="17">
        <f t="shared" si="62"/>
        <v>55763</v>
      </c>
      <c r="C358" s="32">
        <f t="shared" si="56"/>
        <v>0</v>
      </c>
      <c r="D358" s="6" t="e">
        <f t="shared" si="63"/>
        <v>#NUM!</v>
      </c>
      <c r="E358" s="16" t="e">
        <f t="shared" si="64"/>
        <v>#NUM!</v>
      </c>
      <c r="F358" s="6" t="e">
        <f t="shared" si="57"/>
        <v>#NUM!</v>
      </c>
      <c r="G358" s="16" t="e">
        <f t="shared" si="58"/>
        <v>#NUM!</v>
      </c>
      <c r="H358" s="18"/>
      <c r="I358" s="6">
        <f t="shared" si="59"/>
        <v>0</v>
      </c>
      <c r="J358" s="6" t="e">
        <f t="shared" si="65"/>
        <v>#NUM!</v>
      </c>
      <c r="K358" s="8">
        <f t="shared" si="66"/>
        <v>345</v>
      </c>
      <c r="L358" s="6" t="e">
        <f t="shared" si="60"/>
        <v>#NUM!</v>
      </c>
      <c r="M358" s="16" t="e">
        <f t="shared" si="61"/>
        <v>#NUM!</v>
      </c>
      <c r="N358" s="45"/>
      <c r="O358" s="45"/>
      <c r="P358" s="45"/>
    </row>
    <row r="359" spans="2:16" x14ac:dyDescent="0.2">
      <c r="B359" s="17">
        <f t="shared" si="62"/>
        <v>55793</v>
      </c>
      <c r="C359" s="32">
        <f t="shared" si="56"/>
        <v>0</v>
      </c>
      <c r="D359" s="6" t="e">
        <f t="shared" si="63"/>
        <v>#NUM!</v>
      </c>
      <c r="E359" s="16" t="e">
        <f t="shared" si="64"/>
        <v>#NUM!</v>
      </c>
      <c r="F359" s="6" t="e">
        <f t="shared" si="57"/>
        <v>#NUM!</v>
      </c>
      <c r="G359" s="16" t="e">
        <f t="shared" si="58"/>
        <v>#NUM!</v>
      </c>
      <c r="H359" s="18"/>
      <c r="I359" s="6">
        <f t="shared" si="59"/>
        <v>0</v>
      </c>
      <c r="J359" s="6" t="e">
        <f t="shared" si="65"/>
        <v>#NUM!</v>
      </c>
      <c r="K359" s="8">
        <f t="shared" si="66"/>
        <v>346</v>
      </c>
      <c r="L359" s="6" t="e">
        <f t="shared" si="60"/>
        <v>#NUM!</v>
      </c>
      <c r="M359" s="16" t="e">
        <f t="shared" si="61"/>
        <v>#NUM!</v>
      </c>
      <c r="N359" s="45"/>
      <c r="O359" s="45"/>
      <c r="P359" s="45"/>
    </row>
    <row r="360" spans="2:16" x14ac:dyDescent="0.2">
      <c r="B360" s="17">
        <f t="shared" si="62"/>
        <v>55824</v>
      </c>
      <c r="C360" s="32">
        <f t="shared" si="56"/>
        <v>0</v>
      </c>
      <c r="D360" s="6" t="e">
        <f t="shared" si="63"/>
        <v>#NUM!</v>
      </c>
      <c r="E360" s="16" t="e">
        <f t="shared" si="64"/>
        <v>#NUM!</v>
      </c>
      <c r="F360" s="6" t="e">
        <f t="shared" si="57"/>
        <v>#NUM!</v>
      </c>
      <c r="G360" s="16" t="e">
        <f t="shared" si="58"/>
        <v>#NUM!</v>
      </c>
      <c r="H360" s="18"/>
      <c r="I360" s="6">
        <f t="shared" si="59"/>
        <v>0</v>
      </c>
      <c r="J360" s="6" t="e">
        <f t="shared" si="65"/>
        <v>#NUM!</v>
      </c>
      <c r="K360" s="8">
        <f t="shared" si="66"/>
        <v>347</v>
      </c>
      <c r="L360" s="6" t="e">
        <f t="shared" si="60"/>
        <v>#NUM!</v>
      </c>
      <c r="M360" s="16" t="e">
        <f t="shared" si="61"/>
        <v>#NUM!</v>
      </c>
      <c r="N360" s="45"/>
      <c r="O360" s="45"/>
      <c r="P360" s="45"/>
    </row>
    <row r="361" spans="2:16" x14ac:dyDescent="0.2">
      <c r="B361" s="17">
        <f t="shared" si="62"/>
        <v>55854</v>
      </c>
      <c r="C361" s="32">
        <f t="shared" si="56"/>
        <v>0</v>
      </c>
      <c r="D361" s="6" t="e">
        <f t="shared" si="63"/>
        <v>#NUM!</v>
      </c>
      <c r="E361" s="16" t="e">
        <f t="shared" si="64"/>
        <v>#NUM!</v>
      </c>
      <c r="F361" s="6" t="e">
        <f t="shared" si="57"/>
        <v>#NUM!</v>
      </c>
      <c r="G361" s="16" t="e">
        <f t="shared" si="58"/>
        <v>#NUM!</v>
      </c>
      <c r="H361" s="18"/>
      <c r="I361" s="6">
        <f t="shared" si="59"/>
        <v>0</v>
      </c>
      <c r="J361" s="6" t="e">
        <f t="shared" si="65"/>
        <v>#NUM!</v>
      </c>
      <c r="K361" s="8">
        <f t="shared" si="66"/>
        <v>348</v>
      </c>
      <c r="L361" s="6" t="e">
        <f t="shared" si="60"/>
        <v>#NUM!</v>
      </c>
      <c r="M361" s="16" t="e">
        <f t="shared" si="61"/>
        <v>#NUM!</v>
      </c>
      <c r="N361" s="45"/>
      <c r="O361" s="45"/>
      <c r="P361" s="45"/>
    </row>
    <row r="362" spans="2:16" x14ac:dyDescent="0.2">
      <c r="B362" s="17">
        <f t="shared" si="62"/>
        <v>55885</v>
      </c>
      <c r="C362" s="32">
        <f t="shared" si="56"/>
        <v>0</v>
      </c>
      <c r="D362" s="6" t="e">
        <f t="shared" si="63"/>
        <v>#NUM!</v>
      </c>
      <c r="E362" s="16" t="e">
        <f t="shared" si="64"/>
        <v>#NUM!</v>
      </c>
      <c r="F362" s="6" t="e">
        <f t="shared" si="57"/>
        <v>#NUM!</v>
      </c>
      <c r="G362" s="16" t="e">
        <f t="shared" si="58"/>
        <v>#NUM!</v>
      </c>
      <c r="H362" s="18"/>
      <c r="I362" s="6">
        <f t="shared" si="59"/>
        <v>0</v>
      </c>
      <c r="J362" s="6" t="e">
        <f t="shared" si="65"/>
        <v>#NUM!</v>
      </c>
      <c r="K362" s="8">
        <f t="shared" si="66"/>
        <v>349</v>
      </c>
      <c r="L362" s="6" t="e">
        <f t="shared" si="60"/>
        <v>#NUM!</v>
      </c>
      <c r="M362" s="16" t="e">
        <f t="shared" si="61"/>
        <v>#NUM!</v>
      </c>
      <c r="N362" s="45"/>
      <c r="O362" s="45"/>
      <c r="P362" s="45"/>
    </row>
    <row r="363" spans="2:16" x14ac:dyDescent="0.2">
      <c r="B363" s="17">
        <f t="shared" si="62"/>
        <v>55916</v>
      </c>
      <c r="C363" s="32">
        <f t="shared" si="56"/>
        <v>0</v>
      </c>
      <c r="D363" s="6" t="e">
        <f t="shared" si="63"/>
        <v>#NUM!</v>
      </c>
      <c r="E363" s="16" t="e">
        <f t="shared" si="64"/>
        <v>#NUM!</v>
      </c>
      <c r="F363" s="6" t="e">
        <f t="shared" si="57"/>
        <v>#NUM!</v>
      </c>
      <c r="G363" s="16" t="e">
        <f t="shared" si="58"/>
        <v>#NUM!</v>
      </c>
      <c r="H363" s="18"/>
      <c r="I363" s="6">
        <f t="shared" si="59"/>
        <v>0</v>
      </c>
      <c r="J363" s="6" t="e">
        <f t="shared" si="65"/>
        <v>#NUM!</v>
      </c>
      <c r="K363" s="8">
        <f t="shared" si="66"/>
        <v>350</v>
      </c>
      <c r="L363" s="6" t="e">
        <f t="shared" si="60"/>
        <v>#NUM!</v>
      </c>
      <c r="M363" s="16" t="e">
        <f t="shared" si="61"/>
        <v>#NUM!</v>
      </c>
      <c r="N363" s="45"/>
      <c r="O363" s="45"/>
      <c r="P363" s="45"/>
    </row>
    <row r="364" spans="2:16" x14ac:dyDescent="0.2">
      <c r="B364" s="17">
        <f t="shared" si="62"/>
        <v>55944</v>
      </c>
      <c r="C364" s="32">
        <f t="shared" si="56"/>
        <v>0</v>
      </c>
      <c r="D364" s="6" t="e">
        <f t="shared" si="63"/>
        <v>#NUM!</v>
      </c>
      <c r="E364" s="16" t="e">
        <f t="shared" si="64"/>
        <v>#NUM!</v>
      </c>
      <c r="F364" s="6" t="e">
        <f t="shared" si="57"/>
        <v>#NUM!</v>
      </c>
      <c r="G364" s="16" t="e">
        <f t="shared" si="58"/>
        <v>#NUM!</v>
      </c>
      <c r="H364" s="18"/>
      <c r="I364" s="6">
        <f t="shared" si="59"/>
        <v>0</v>
      </c>
      <c r="J364" s="6" t="e">
        <f t="shared" si="65"/>
        <v>#NUM!</v>
      </c>
      <c r="K364" s="8">
        <f t="shared" si="66"/>
        <v>351</v>
      </c>
      <c r="L364" s="6" t="e">
        <f t="shared" si="60"/>
        <v>#NUM!</v>
      </c>
      <c r="M364" s="16" t="e">
        <f t="shared" si="61"/>
        <v>#NUM!</v>
      </c>
      <c r="N364" s="45"/>
      <c r="O364" s="45"/>
      <c r="P364" s="45"/>
    </row>
    <row r="365" spans="2:16" x14ac:dyDescent="0.2">
      <c r="B365" s="17">
        <f t="shared" si="62"/>
        <v>55975</v>
      </c>
      <c r="C365" s="32">
        <f t="shared" si="56"/>
        <v>0</v>
      </c>
      <c r="D365" s="6" t="e">
        <f t="shared" si="63"/>
        <v>#NUM!</v>
      </c>
      <c r="E365" s="16" t="e">
        <f t="shared" si="64"/>
        <v>#NUM!</v>
      </c>
      <c r="F365" s="6" t="e">
        <f t="shared" si="57"/>
        <v>#NUM!</v>
      </c>
      <c r="G365" s="16" t="e">
        <f t="shared" si="58"/>
        <v>#NUM!</v>
      </c>
      <c r="H365" s="18"/>
      <c r="I365" s="6">
        <f t="shared" si="59"/>
        <v>0</v>
      </c>
      <c r="J365" s="6" t="e">
        <f t="shared" si="65"/>
        <v>#NUM!</v>
      </c>
      <c r="K365" s="8">
        <f t="shared" si="66"/>
        <v>352</v>
      </c>
      <c r="L365" s="6" t="e">
        <f t="shared" si="60"/>
        <v>#NUM!</v>
      </c>
      <c r="M365" s="16" t="e">
        <f t="shared" si="61"/>
        <v>#NUM!</v>
      </c>
      <c r="N365" s="45"/>
      <c r="O365" s="45"/>
      <c r="P365" s="45"/>
    </row>
    <row r="366" spans="2:16" x14ac:dyDescent="0.2">
      <c r="B366" s="17">
        <f t="shared" ref="B366:B371" si="67">EDATE(B365,1)</f>
        <v>56005</v>
      </c>
      <c r="C366" s="32">
        <f t="shared" si="56"/>
        <v>0</v>
      </c>
      <c r="D366" s="6" t="e">
        <f t="shared" si="63"/>
        <v>#NUM!</v>
      </c>
      <c r="E366" s="16" t="e">
        <f t="shared" si="64"/>
        <v>#NUM!</v>
      </c>
      <c r="F366" s="6" t="e">
        <f t="shared" si="57"/>
        <v>#NUM!</v>
      </c>
      <c r="G366" s="16" t="e">
        <f t="shared" si="58"/>
        <v>#NUM!</v>
      </c>
      <c r="H366" s="18"/>
      <c r="I366" s="6">
        <f t="shared" si="59"/>
        <v>0</v>
      </c>
      <c r="J366" s="6" t="e">
        <f t="shared" ref="J366:J371" si="68">D366-G366-H366</f>
        <v>#NUM!</v>
      </c>
      <c r="K366" s="8">
        <f t="shared" ref="K366:K371" si="69">K365+1</f>
        <v>353</v>
      </c>
      <c r="L366" s="6" t="e">
        <f t="shared" si="60"/>
        <v>#NUM!</v>
      </c>
      <c r="M366" s="16" t="e">
        <f t="shared" si="61"/>
        <v>#NUM!</v>
      </c>
      <c r="N366" s="45"/>
      <c r="O366" s="45"/>
      <c r="P366" s="45"/>
    </row>
    <row r="367" spans="2:16" x14ac:dyDescent="0.2">
      <c r="B367" s="17">
        <f t="shared" si="67"/>
        <v>56036</v>
      </c>
      <c r="C367" s="32">
        <f t="shared" si="56"/>
        <v>0</v>
      </c>
      <c r="D367" s="6" t="e">
        <f t="shared" si="63"/>
        <v>#NUM!</v>
      </c>
      <c r="E367" s="16" t="e">
        <f t="shared" si="64"/>
        <v>#NUM!</v>
      </c>
      <c r="F367" s="6" t="e">
        <f t="shared" si="57"/>
        <v>#NUM!</v>
      </c>
      <c r="G367" s="16" t="e">
        <f t="shared" si="58"/>
        <v>#NUM!</v>
      </c>
      <c r="H367" s="18"/>
      <c r="I367" s="6">
        <f t="shared" si="59"/>
        <v>0</v>
      </c>
      <c r="J367" s="6" t="e">
        <f t="shared" si="68"/>
        <v>#NUM!</v>
      </c>
      <c r="K367" s="8">
        <f t="shared" si="69"/>
        <v>354</v>
      </c>
      <c r="L367" s="6" t="e">
        <f t="shared" si="60"/>
        <v>#NUM!</v>
      </c>
      <c r="M367" s="16" t="e">
        <f t="shared" si="61"/>
        <v>#NUM!</v>
      </c>
      <c r="N367" s="45"/>
      <c r="O367" s="45"/>
      <c r="P367" s="45"/>
    </row>
    <row r="368" spans="2:16" x14ac:dyDescent="0.2">
      <c r="B368" s="17">
        <f t="shared" si="67"/>
        <v>56066</v>
      </c>
      <c r="C368" s="32">
        <f t="shared" si="56"/>
        <v>0</v>
      </c>
      <c r="D368" s="6" t="e">
        <f t="shared" si="63"/>
        <v>#NUM!</v>
      </c>
      <c r="E368" s="16" t="e">
        <f t="shared" si="64"/>
        <v>#NUM!</v>
      </c>
      <c r="F368" s="6" t="e">
        <f t="shared" si="57"/>
        <v>#NUM!</v>
      </c>
      <c r="G368" s="16" t="e">
        <f t="shared" si="58"/>
        <v>#NUM!</v>
      </c>
      <c r="H368" s="18"/>
      <c r="I368" s="6">
        <f t="shared" si="59"/>
        <v>0</v>
      </c>
      <c r="J368" s="6" t="e">
        <f t="shared" si="68"/>
        <v>#NUM!</v>
      </c>
      <c r="K368" s="8">
        <f t="shared" si="69"/>
        <v>355</v>
      </c>
      <c r="L368" s="6" t="e">
        <f t="shared" si="60"/>
        <v>#NUM!</v>
      </c>
      <c r="M368" s="16" t="e">
        <f t="shared" si="61"/>
        <v>#NUM!</v>
      </c>
      <c r="N368" s="45"/>
      <c r="O368" s="45"/>
      <c r="P368" s="45"/>
    </row>
    <row r="369" spans="2:16" x14ac:dyDescent="0.2">
      <c r="B369" s="17">
        <f t="shared" si="67"/>
        <v>56097</v>
      </c>
      <c r="C369" s="32">
        <f t="shared" si="56"/>
        <v>0</v>
      </c>
      <c r="D369" s="6" t="e">
        <f t="shared" si="63"/>
        <v>#NUM!</v>
      </c>
      <c r="E369" s="16" t="e">
        <f t="shared" si="64"/>
        <v>#NUM!</v>
      </c>
      <c r="F369" s="6" t="e">
        <f t="shared" si="57"/>
        <v>#NUM!</v>
      </c>
      <c r="G369" s="16" t="e">
        <f t="shared" si="58"/>
        <v>#NUM!</v>
      </c>
      <c r="H369" s="18"/>
      <c r="I369" s="6">
        <f t="shared" si="59"/>
        <v>0</v>
      </c>
      <c r="J369" s="6" t="e">
        <f t="shared" si="68"/>
        <v>#NUM!</v>
      </c>
      <c r="K369" s="8">
        <f t="shared" si="69"/>
        <v>356</v>
      </c>
      <c r="L369" s="6" t="e">
        <f t="shared" si="60"/>
        <v>#NUM!</v>
      </c>
      <c r="M369" s="16" t="e">
        <f t="shared" si="61"/>
        <v>#NUM!</v>
      </c>
      <c r="N369" s="45"/>
      <c r="O369" s="45"/>
      <c r="P369" s="45"/>
    </row>
    <row r="370" spans="2:16" x14ac:dyDescent="0.2">
      <c r="B370" s="17">
        <f t="shared" si="67"/>
        <v>56128</v>
      </c>
      <c r="C370" s="32">
        <f t="shared" si="56"/>
        <v>0</v>
      </c>
      <c r="D370" s="6" t="e">
        <f t="shared" si="63"/>
        <v>#NUM!</v>
      </c>
      <c r="E370" s="16" t="e">
        <f t="shared" si="64"/>
        <v>#NUM!</v>
      </c>
      <c r="F370" s="6" t="e">
        <f t="shared" si="57"/>
        <v>#NUM!</v>
      </c>
      <c r="G370" s="16" t="e">
        <f t="shared" si="58"/>
        <v>#NUM!</v>
      </c>
      <c r="H370" s="18"/>
      <c r="I370" s="6">
        <f t="shared" si="59"/>
        <v>0</v>
      </c>
      <c r="J370" s="6" t="e">
        <f t="shared" si="68"/>
        <v>#NUM!</v>
      </c>
      <c r="K370" s="8">
        <f t="shared" si="69"/>
        <v>357</v>
      </c>
      <c r="L370" s="6" t="e">
        <f t="shared" si="60"/>
        <v>#NUM!</v>
      </c>
      <c r="M370" s="16" t="e">
        <f t="shared" si="61"/>
        <v>#NUM!</v>
      </c>
      <c r="N370" s="45"/>
      <c r="O370" s="45"/>
      <c r="P370" s="45"/>
    </row>
    <row r="371" spans="2:16" x14ac:dyDescent="0.2">
      <c r="B371" s="17">
        <f t="shared" si="67"/>
        <v>56158</v>
      </c>
      <c r="C371" s="32">
        <f t="shared" si="56"/>
        <v>0</v>
      </c>
      <c r="D371" s="6" t="e">
        <f t="shared" si="63"/>
        <v>#NUM!</v>
      </c>
      <c r="E371" s="16" t="e">
        <f t="shared" si="64"/>
        <v>#NUM!</v>
      </c>
      <c r="F371" s="6" t="e">
        <f t="shared" si="57"/>
        <v>#NUM!</v>
      </c>
      <c r="G371" s="16" t="e">
        <f t="shared" si="58"/>
        <v>#NUM!</v>
      </c>
      <c r="H371" s="18"/>
      <c r="I371" s="6">
        <f t="shared" si="59"/>
        <v>0</v>
      </c>
      <c r="J371" s="6" t="e">
        <f t="shared" si="68"/>
        <v>#NUM!</v>
      </c>
      <c r="K371" s="8">
        <f t="shared" si="69"/>
        <v>358</v>
      </c>
      <c r="L371" s="6" t="e">
        <f t="shared" si="60"/>
        <v>#NUM!</v>
      </c>
      <c r="M371" s="16" t="e">
        <f t="shared" si="61"/>
        <v>#NUM!</v>
      </c>
      <c r="N371" s="45"/>
      <c r="O371" s="45"/>
      <c r="P371" s="45"/>
    </row>
    <row r="372" spans="2:16" x14ac:dyDescent="0.2">
      <c r="B372" s="17">
        <f t="shared" ref="B372:B373" si="70">EDATE(B371,1)</f>
        <v>56189</v>
      </c>
      <c r="C372" s="32">
        <f t="shared" si="56"/>
        <v>0</v>
      </c>
      <c r="D372" s="6" t="e">
        <f t="shared" si="63"/>
        <v>#NUM!</v>
      </c>
      <c r="E372" s="16" t="e">
        <f t="shared" si="64"/>
        <v>#NUM!</v>
      </c>
      <c r="F372" s="6" t="e">
        <f t="shared" si="57"/>
        <v>#NUM!</v>
      </c>
      <c r="G372" s="16" t="e">
        <f t="shared" si="58"/>
        <v>#NUM!</v>
      </c>
      <c r="H372" s="18"/>
      <c r="I372" s="6">
        <f t="shared" si="59"/>
        <v>0</v>
      </c>
      <c r="J372" s="6" t="e">
        <f t="shared" ref="J372:J373" si="71">D372-G372-H372</f>
        <v>#NUM!</v>
      </c>
      <c r="K372" s="8">
        <f t="shared" ref="K372:K373" si="72">K371+1</f>
        <v>359</v>
      </c>
      <c r="L372" s="6" t="e">
        <f t="shared" si="60"/>
        <v>#NUM!</v>
      </c>
      <c r="M372" s="16" t="e">
        <f t="shared" si="61"/>
        <v>#NUM!</v>
      </c>
      <c r="N372" s="45"/>
      <c r="O372" s="45"/>
      <c r="P372" s="45"/>
    </row>
    <row r="373" spans="2:16" x14ac:dyDescent="0.2">
      <c r="B373" s="17">
        <f t="shared" si="70"/>
        <v>56219</v>
      </c>
      <c r="C373" s="32">
        <f>$D$7</f>
        <v>0</v>
      </c>
      <c r="D373" s="6" t="e">
        <f t="shared" si="63"/>
        <v>#NUM!</v>
      </c>
      <c r="E373" s="16" t="e">
        <f t="shared" si="64"/>
        <v>#NUM!</v>
      </c>
      <c r="F373" s="6" t="e">
        <f t="shared" si="57"/>
        <v>#NUM!</v>
      </c>
      <c r="G373" s="16" t="e">
        <f t="shared" si="58"/>
        <v>#NUM!</v>
      </c>
      <c r="H373" s="18"/>
      <c r="I373" s="6">
        <f t="shared" si="59"/>
        <v>0</v>
      </c>
      <c r="J373" s="6" t="e">
        <f t="shared" si="71"/>
        <v>#NUM!</v>
      </c>
      <c r="K373" s="8">
        <f t="shared" si="72"/>
        <v>360</v>
      </c>
      <c r="L373" s="6" t="e">
        <f t="shared" si="60"/>
        <v>#NUM!</v>
      </c>
      <c r="M373" s="16" t="e">
        <f t="shared" si="61"/>
        <v>#NUM!</v>
      </c>
      <c r="N373" s="45"/>
      <c r="O373" s="45"/>
      <c r="P373" s="45"/>
    </row>
    <row r="374" spans="2:16" x14ac:dyDescent="0.2">
      <c r="E374" s="6" t="e">
        <f>SUM(E14:E373)</f>
        <v>#NUM!</v>
      </c>
      <c r="G374" s="1" t="s">
        <v>20</v>
      </c>
      <c r="H374" s="6">
        <f>SUM(H14:H373)</f>
        <v>0</v>
      </c>
      <c r="I374" s="6">
        <f>SUM(I14:I373)</f>
        <v>0</v>
      </c>
    </row>
  </sheetData>
  <sheetProtection algorithmName="SHA-512" hashValue="xyM9/UQkeZ61h0ZCI1r/bJSjXuFkEOLt6QaWekm9P+TWIhcFDLHjX0proKo66LvoboI5Q89hEfjL+IIeWqFPgA==" saltValue="qVrbvny7uOIdrhmJqkVIPA==" spinCount="100000" sheet="1" objects="1" scenarios="1"/>
  <mergeCells count="13">
    <mergeCell ref="R9:W9"/>
    <mergeCell ref="K9:L9"/>
    <mergeCell ref="K10:L10"/>
    <mergeCell ref="K11:L11"/>
    <mergeCell ref="B6:C6"/>
    <mergeCell ref="B7:C7"/>
    <mergeCell ref="B8:C8"/>
    <mergeCell ref="B9:C9"/>
    <mergeCell ref="B10:C10"/>
    <mergeCell ref="K6:L6"/>
    <mergeCell ref="K8:L8"/>
    <mergeCell ref="K7:L7"/>
    <mergeCell ref="B11:C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316FE-CD4B-5D4E-AEEB-FFBEBC13D327}">
  <dimension ref="A1:X370"/>
  <sheetViews>
    <sheetView showGridLines="0" zoomScaleNormal="100" workbookViewId="0">
      <pane ySplit="9" topLeftCell="A10" activePane="bottomLeft" state="frozen"/>
      <selection pane="bottomLeft" activeCell="G26" sqref="G26"/>
    </sheetView>
  </sheetViews>
  <sheetFormatPr baseColWidth="10" defaultColWidth="0" defaultRowHeight="16" zeroHeight="1" x14ac:dyDescent="0.2"/>
  <cols>
    <col min="1" max="1" width="4.83203125" style="1" customWidth="1"/>
    <col min="2" max="2" width="26.6640625" style="1" bestFit="1" customWidth="1"/>
    <col min="3" max="3" width="7.6640625" style="1" customWidth="1"/>
    <col min="4" max="7" width="16.83203125" style="1" customWidth="1"/>
    <col min="8" max="9" width="18" style="1" customWidth="1"/>
    <col min="10" max="10" width="9.5" style="1" customWidth="1"/>
    <col min="11" max="11" width="17.83203125" style="1" customWidth="1"/>
    <col min="12" max="12" width="15.1640625" style="1" customWidth="1"/>
    <col min="13" max="15" width="15.1640625" style="44" customWidth="1"/>
    <col min="16" max="24" width="10.83203125" style="1" customWidth="1"/>
    <col min="25" max="16384" width="10.83203125" style="1" hidden="1"/>
  </cols>
  <sheetData>
    <row r="1" spans="2:15" x14ac:dyDescent="0.2"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2:15" x14ac:dyDescent="0.2"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2:15" x14ac:dyDescent="0.2">
      <c r="B3" s="71" t="s">
        <v>0</v>
      </c>
      <c r="C3" s="71"/>
      <c r="D3" s="18">
        <f>PODSUMOWANIE!C6</f>
        <v>0</v>
      </c>
      <c r="E3" s="8"/>
      <c r="F3" s="8"/>
      <c r="G3" s="8"/>
      <c r="H3" s="8"/>
      <c r="I3" s="8"/>
      <c r="J3" s="72" t="s">
        <v>15</v>
      </c>
      <c r="K3" s="72"/>
      <c r="L3" s="9">
        <f>IF(MAX(L10:L369)&gt;D3,D3,MAX(L10:L369))</f>
        <v>0</v>
      </c>
      <c r="M3" s="16"/>
      <c r="N3" s="16"/>
      <c r="O3" s="16"/>
    </row>
    <row r="4" spans="2:15" x14ac:dyDescent="0.2">
      <c r="B4" s="71" t="s">
        <v>4</v>
      </c>
      <c r="C4" s="71"/>
      <c r="D4" s="19">
        <f>PODSUMOWANIE!C7</f>
        <v>0</v>
      </c>
      <c r="E4" s="8"/>
      <c r="F4" s="8"/>
      <c r="G4" s="8"/>
      <c r="H4" s="8"/>
      <c r="I4" s="8"/>
      <c r="J4" s="72" t="s">
        <v>17</v>
      </c>
      <c r="K4" s="72"/>
      <c r="L4" s="18">
        <f>'skracanie okresu r. równe'!M7</f>
        <v>0</v>
      </c>
      <c r="M4" s="41"/>
      <c r="N4" s="41"/>
      <c r="O4" s="41"/>
    </row>
    <row r="5" spans="2:15" s="15" customFormat="1" x14ac:dyDescent="0.2">
      <c r="B5" s="71" t="s">
        <v>2</v>
      </c>
      <c r="C5" s="71"/>
      <c r="D5" s="21">
        <f>PODSUMOWANIE!C8</f>
        <v>0</v>
      </c>
      <c r="E5" s="8"/>
      <c r="F5" s="8"/>
      <c r="G5" s="8"/>
      <c r="H5" s="8"/>
      <c r="I5" s="8"/>
      <c r="J5" s="72" t="s">
        <v>22</v>
      </c>
      <c r="K5" s="72"/>
      <c r="L5" s="7">
        <f>MAX(K10:K369)</f>
        <v>0</v>
      </c>
      <c r="M5" s="6"/>
      <c r="N5" s="6"/>
      <c r="O5" s="6"/>
    </row>
    <row r="6" spans="2:15" x14ac:dyDescent="0.2">
      <c r="B6" s="71" t="s">
        <v>3</v>
      </c>
      <c r="C6" s="71"/>
      <c r="D6" s="21">
        <f>PODSUMOWANIE!C10</f>
        <v>0</v>
      </c>
      <c r="E6" s="8"/>
      <c r="F6" s="8"/>
      <c r="G6" s="8"/>
      <c r="H6" s="8"/>
      <c r="I6" s="8"/>
      <c r="J6" s="72" t="s">
        <v>18</v>
      </c>
      <c r="K6" s="72"/>
      <c r="L6" s="10">
        <f>IF(L8&lt;0,0,L4-L5)</f>
        <v>0</v>
      </c>
      <c r="M6" s="39"/>
      <c r="N6" s="39"/>
      <c r="O6" s="39"/>
    </row>
    <row r="7" spans="2:15" x14ac:dyDescent="0.2">
      <c r="B7" s="71" t="s">
        <v>1</v>
      </c>
      <c r="C7" s="71"/>
      <c r="D7" s="11" t="e">
        <f>-PMT(D4/12,D6,D3)</f>
        <v>#NUM!</v>
      </c>
      <c r="E7" s="8"/>
      <c r="F7" s="8"/>
      <c r="G7" s="8"/>
      <c r="H7" s="8"/>
      <c r="I7" s="8"/>
      <c r="J7" s="74" t="s">
        <v>21</v>
      </c>
      <c r="K7" s="74"/>
      <c r="L7" s="12">
        <f>H370</f>
        <v>0</v>
      </c>
      <c r="M7" s="40"/>
      <c r="N7" s="40"/>
      <c r="O7" s="40"/>
    </row>
    <row r="8" spans="2:15" x14ac:dyDescent="0.2">
      <c r="B8" s="8"/>
      <c r="C8" s="8"/>
      <c r="D8" s="8"/>
      <c r="E8" s="8"/>
      <c r="F8" s="8"/>
      <c r="G8" s="8"/>
      <c r="H8" s="8"/>
      <c r="I8" s="8"/>
      <c r="J8" s="73"/>
      <c r="K8" s="73"/>
      <c r="L8" s="13">
        <f>L4-L5</f>
        <v>0</v>
      </c>
      <c r="M8" s="13"/>
      <c r="N8" s="13"/>
      <c r="O8" s="13"/>
    </row>
    <row r="9" spans="2:15" ht="34" x14ac:dyDescent="0.2">
      <c r="B9" s="14" t="s">
        <v>6</v>
      </c>
      <c r="C9" s="14"/>
      <c r="D9" s="14" t="s">
        <v>11</v>
      </c>
      <c r="E9" s="14" t="s">
        <v>7</v>
      </c>
      <c r="F9" s="14" t="s">
        <v>8</v>
      </c>
      <c r="G9" s="14" t="s">
        <v>9</v>
      </c>
      <c r="H9" s="14" t="s">
        <v>5</v>
      </c>
      <c r="I9" s="14" t="s">
        <v>10</v>
      </c>
      <c r="J9" s="14" t="s">
        <v>12</v>
      </c>
      <c r="K9" s="14" t="s">
        <v>13</v>
      </c>
      <c r="L9" s="14" t="s">
        <v>14</v>
      </c>
      <c r="M9" s="14"/>
      <c r="N9" s="14"/>
      <c r="O9" s="14"/>
    </row>
    <row r="10" spans="2:15" x14ac:dyDescent="0.2">
      <c r="B10" s="33">
        <f>'skracanie okresu r. równe'!B14</f>
        <v>45292</v>
      </c>
      <c r="C10" s="5">
        <f>'skracanie okresu r. równe'!C14</f>
        <v>0</v>
      </c>
      <c r="D10" s="6">
        <f>D3</f>
        <v>0</v>
      </c>
      <c r="E10" s="16">
        <f>F10+G10</f>
        <v>0</v>
      </c>
      <c r="F10" s="6">
        <f>IFERROR(-IPMT(C10/12,1,$D$6-J10+1,D10),0)</f>
        <v>0</v>
      </c>
      <c r="G10" s="6">
        <f>IFERROR(-PPMT(C10/12,1,$D$6-J10+1,D10),0)</f>
        <v>0</v>
      </c>
      <c r="H10" s="22">
        <f>'skracanie okresu r. równe'!H14</f>
        <v>0</v>
      </c>
      <c r="I10" s="6">
        <f>D10-G10-H10</f>
        <v>0</v>
      </c>
      <c r="J10" s="8">
        <v>1</v>
      </c>
      <c r="K10" s="6">
        <f>F10</f>
        <v>0</v>
      </c>
      <c r="L10" s="16">
        <f>G10+H10</f>
        <v>0</v>
      </c>
      <c r="M10" s="45"/>
      <c r="N10" s="45"/>
      <c r="O10" s="45"/>
    </row>
    <row r="11" spans="2:15" x14ac:dyDescent="0.2">
      <c r="B11" s="17">
        <f>EDATE(B10,1)</f>
        <v>45323</v>
      </c>
      <c r="C11" s="5">
        <f>'skracanie okresu r. równe'!C15</f>
        <v>0</v>
      </c>
      <c r="D11" s="6">
        <f>IF(I10&lt;0,0,I10)</f>
        <v>0</v>
      </c>
      <c r="E11" s="16">
        <f t="shared" ref="E11:E74" si="0">F11+G11</f>
        <v>0</v>
      </c>
      <c r="F11" s="6">
        <f>IFERROR(-IPMT(C11/12,1,$D$6-J11+1,D11),0)</f>
        <v>0</v>
      </c>
      <c r="G11" s="6">
        <f>IFERROR(-PPMT(C11/12,1,$D$6-J11+1,D11),0)</f>
        <v>0</v>
      </c>
      <c r="H11" s="22">
        <f>'skracanie okresu r. równe'!H15</f>
        <v>0</v>
      </c>
      <c r="I11" s="6">
        <f>D11-G11-H11</f>
        <v>0</v>
      </c>
      <c r="J11" s="8">
        <f>J10+1</f>
        <v>2</v>
      </c>
      <c r="K11" s="6">
        <f t="shared" ref="K11:K74" si="1">F11+K10</f>
        <v>0</v>
      </c>
      <c r="L11" s="16">
        <f t="shared" ref="L11:L74" si="2">L10+G11+H11</f>
        <v>0</v>
      </c>
      <c r="M11" s="45"/>
      <c r="N11" s="45"/>
      <c r="O11" s="45"/>
    </row>
    <row r="12" spans="2:15" x14ac:dyDescent="0.2">
      <c r="B12" s="17">
        <f t="shared" ref="B12:B75" si="3">EDATE(B11,1)</f>
        <v>45352</v>
      </c>
      <c r="C12" s="5">
        <f>'skracanie okresu r. równe'!C16</f>
        <v>0</v>
      </c>
      <c r="D12" s="6">
        <f t="shared" ref="D12:D75" si="4">IF(I11&lt;0,0,I11)</f>
        <v>0</v>
      </c>
      <c r="E12" s="16">
        <f t="shared" si="0"/>
        <v>0</v>
      </c>
      <c r="F12" s="6">
        <f t="shared" ref="F12:F75" si="5">IFERROR(-IPMT(C12/12,1,$D$6-J12+1,D12),0)</f>
        <v>0</v>
      </c>
      <c r="G12" s="6">
        <f t="shared" ref="G12:G75" si="6">IFERROR(-PPMT(C12/12,1,$D$6-J12+1,D12),0)</f>
        <v>0</v>
      </c>
      <c r="H12" s="22">
        <f>'skracanie okresu r. równe'!H16</f>
        <v>0</v>
      </c>
      <c r="I12" s="6">
        <f t="shared" ref="I12:I75" si="7">D12-G12-H12</f>
        <v>0</v>
      </c>
      <c r="J12" s="8">
        <f t="shared" ref="J12:J75" si="8">J11+1</f>
        <v>3</v>
      </c>
      <c r="K12" s="6">
        <f t="shared" si="1"/>
        <v>0</v>
      </c>
      <c r="L12" s="16">
        <f t="shared" si="2"/>
        <v>0</v>
      </c>
      <c r="M12" s="45"/>
      <c r="N12" s="45"/>
      <c r="O12" s="45"/>
    </row>
    <row r="13" spans="2:15" x14ac:dyDescent="0.2">
      <c r="B13" s="17">
        <f t="shared" si="3"/>
        <v>45383</v>
      </c>
      <c r="C13" s="5">
        <f>'skracanie okresu r. równe'!C17</f>
        <v>0</v>
      </c>
      <c r="D13" s="6">
        <f t="shared" si="4"/>
        <v>0</v>
      </c>
      <c r="E13" s="16">
        <f t="shared" si="0"/>
        <v>0</v>
      </c>
      <c r="F13" s="6">
        <f t="shared" si="5"/>
        <v>0</v>
      </c>
      <c r="G13" s="6">
        <f t="shared" si="6"/>
        <v>0</v>
      </c>
      <c r="H13" s="22">
        <f>'skracanie okresu r. równe'!H17</f>
        <v>0</v>
      </c>
      <c r="I13" s="6">
        <f t="shared" si="7"/>
        <v>0</v>
      </c>
      <c r="J13" s="8">
        <f t="shared" si="8"/>
        <v>4</v>
      </c>
      <c r="K13" s="6">
        <f t="shared" si="1"/>
        <v>0</v>
      </c>
      <c r="L13" s="16">
        <f t="shared" si="2"/>
        <v>0</v>
      </c>
      <c r="M13" s="45"/>
      <c r="N13" s="45"/>
      <c r="O13" s="45"/>
    </row>
    <row r="14" spans="2:15" x14ac:dyDescent="0.2">
      <c r="B14" s="17">
        <f t="shared" si="3"/>
        <v>45413</v>
      </c>
      <c r="C14" s="5">
        <f>'skracanie okresu r. równe'!C18</f>
        <v>0</v>
      </c>
      <c r="D14" s="6">
        <f t="shared" si="4"/>
        <v>0</v>
      </c>
      <c r="E14" s="16">
        <f t="shared" si="0"/>
        <v>0</v>
      </c>
      <c r="F14" s="6">
        <f t="shared" si="5"/>
        <v>0</v>
      </c>
      <c r="G14" s="6">
        <f t="shared" si="6"/>
        <v>0</v>
      </c>
      <c r="H14" s="22">
        <f>'skracanie okresu r. równe'!H18</f>
        <v>0</v>
      </c>
      <c r="I14" s="6">
        <f t="shared" si="7"/>
        <v>0</v>
      </c>
      <c r="J14" s="8">
        <f t="shared" si="8"/>
        <v>5</v>
      </c>
      <c r="K14" s="6">
        <f t="shared" si="1"/>
        <v>0</v>
      </c>
      <c r="L14" s="16">
        <f t="shared" si="2"/>
        <v>0</v>
      </c>
      <c r="M14" s="45"/>
      <c r="N14" s="45"/>
      <c r="O14" s="45"/>
    </row>
    <row r="15" spans="2:15" x14ac:dyDescent="0.2">
      <c r="B15" s="17">
        <f t="shared" si="3"/>
        <v>45444</v>
      </c>
      <c r="C15" s="5">
        <f>'skracanie okresu r. równe'!C19</f>
        <v>0</v>
      </c>
      <c r="D15" s="6">
        <f t="shared" si="4"/>
        <v>0</v>
      </c>
      <c r="E15" s="16">
        <f t="shared" si="0"/>
        <v>0</v>
      </c>
      <c r="F15" s="6">
        <f t="shared" si="5"/>
        <v>0</v>
      </c>
      <c r="G15" s="6">
        <f t="shared" si="6"/>
        <v>0</v>
      </c>
      <c r="H15" s="22">
        <f>'skracanie okresu r. równe'!H19</f>
        <v>0</v>
      </c>
      <c r="I15" s="6">
        <f t="shared" si="7"/>
        <v>0</v>
      </c>
      <c r="J15" s="8">
        <f t="shared" si="8"/>
        <v>6</v>
      </c>
      <c r="K15" s="6">
        <f t="shared" si="1"/>
        <v>0</v>
      </c>
      <c r="L15" s="16">
        <f t="shared" si="2"/>
        <v>0</v>
      </c>
      <c r="M15" s="45"/>
      <c r="N15" s="45"/>
      <c r="O15" s="45"/>
    </row>
    <row r="16" spans="2:15" x14ac:dyDescent="0.2">
      <c r="B16" s="17">
        <f t="shared" si="3"/>
        <v>45474</v>
      </c>
      <c r="C16" s="5">
        <f>'skracanie okresu r. równe'!C20</f>
        <v>0</v>
      </c>
      <c r="D16" s="6">
        <f t="shared" si="4"/>
        <v>0</v>
      </c>
      <c r="E16" s="16">
        <f t="shared" si="0"/>
        <v>0</v>
      </c>
      <c r="F16" s="6">
        <f t="shared" si="5"/>
        <v>0</v>
      </c>
      <c r="G16" s="6">
        <f t="shared" si="6"/>
        <v>0</v>
      </c>
      <c r="H16" s="22">
        <f>'skracanie okresu r. równe'!H20</f>
        <v>0</v>
      </c>
      <c r="I16" s="6">
        <f t="shared" si="7"/>
        <v>0</v>
      </c>
      <c r="J16" s="8">
        <f t="shared" si="8"/>
        <v>7</v>
      </c>
      <c r="K16" s="6">
        <f t="shared" si="1"/>
        <v>0</v>
      </c>
      <c r="L16" s="16">
        <f t="shared" si="2"/>
        <v>0</v>
      </c>
      <c r="M16" s="45"/>
      <c r="N16" s="45"/>
      <c r="O16" s="45"/>
    </row>
    <row r="17" spans="2:15" x14ac:dyDescent="0.2">
      <c r="B17" s="17">
        <f t="shared" si="3"/>
        <v>45505</v>
      </c>
      <c r="C17" s="5">
        <f>'skracanie okresu r. równe'!C21</f>
        <v>0</v>
      </c>
      <c r="D17" s="6">
        <f t="shared" si="4"/>
        <v>0</v>
      </c>
      <c r="E17" s="16">
        <f t="shared" si="0"/>
        <v>0</v>
      </c>
      <c r="F17" s="6">
        <f t="shared" si="5"/>
        <v>0</v>
      </c>
      <c r="G17" s="6">
        <f t="shared" si="6"/>
        <v>0</v>
      </c>
      <c r="H17" s="22">
        <f>'skracanie okresu r. równe'!H21</f>
        <v>0</v>
      </c>
      <c r="I17" s="6">
        <f t="shared" si="7"/>
        <v>0</v>
      </c>
      <c r="J17" s="8">
        <f t="shared" si="8"/>
        <v>8</v>
      </c>
      <c r="K17" s="6">
        <f t="shared" si="1"/>
        <v>0</v>
      </c>
      <c r="L17" s="16">
        <f t="shared" si="2"/>
        <v>0</v>
      </c>
      <c r="M17" s="45"/>
      <c r="N17" s="45"/>
      <c r="O17" s="45"/>
    </row>
    <row r="18" spans="2:15" x14ac:dyDescent="0.2">
      <c r="B18" s="17">
        <f t="shared" si="3"/>
        <v>45536</v>
      </c>
      <c r="C18" s="5">
        <f>'skracanie okresu r. równe'!C22</f>
        <v>0</v>
      </c>
      <c r="D18" s="6">
        <f t="shared" si="4"/>
        <v>0</v>
      </c>
      <c r="E18" s="16">
        <f t="shared" si="0"/>
        <v>0</v>
      </c>
      <c r="F18" s="6">
        <f t="shared" si="5"/>
        <v>0</v>
      </c>
      <c r="G18" s="6">
        <f t="shared" si="6"/>
        <v>0</v>
      </c>
      <c r="H18" s="22">
        <f>'skracanie okresu r. równe'!H22</f>
        <v>0</v>
      </c>
      <c r="I18" s="6">
        <f t="shared" si="7"/>
        <v>0</v>
      </c>
      <c r="J18" s="8">
        <f t="shared" si="8"/>
        <v>9</v>
      </c>
      <c r="K18" s="6">
        <f t="shared" si="1"/>
        <v>0</v>
      </c>
      <c r="L18" s="16">
        <f t="shared" si="2"/>
        <v>0</v>
      </c>
      <c r="M18" s="45"/>
      <c r="N18" s="45"/>
      <c r="O18" s="45"/>
    </row>
    <row r="19" spans="2:15" x14ac:dyDescent="0.2">
      <c r="B19" s="17">
        <f t="shared" si="3"/>
        <v>45566</v>
      </c>
      <c r="C19" s="5">
        <f>'skracanie okresu r. równe'!C23</f>
        <v>0</v>
      </c>
      <c r="D19" s="6">
        <f t="shared" si="4"/>
        <v>0</v>
      </c>
      <c r="E19" s="16">
        <f t="shared" si="0"/>
        <v>0</v>
      </c>
      <c r="F19" s="6">
        <f t="shared" si="5"/>
        <v>0</v>
      </c>
      <c r="G19" s="6">
        <f t="shared" si="6"/>
        <v>0</v>
      </c>
      <c r="H19" s="22">
        <f>'skracanie okresu r. równe'!H23</f>
        <v>0</v>
      </c>
      <c r="I19" s="6">
        <f t="shared" si="7"/>
        <v>0</v>
      </c>
      <c r="J19" s="8">
        <f t="shared" si="8"/>
        <v>10</v>
      </c>
      <c r="K19" s="6">
        <f t="shared" si="1"/>
        <v>0</v>
      </c>
      <c r="L19" s="16">
        <f t="shared" si="2"/>
        <v>0</v>
      </c>
      <c r="M19" s="45"/>
      <c r="N19" s="45"/>
      <c r="O19" s="45"/>
    </row>
    <row r="20" spans="2:15" x14ac:dyDescent="0.2">
      <c r="B20" s="17">
        <f t="shared" si="3"/>
        <v>45597</v>
      </c>
      <c r="C20" s="5">
        <f>'skracanie okresu r. równe'!C24</f>
        <v>0</v>
      </c>
      <c r="D20" s="6">
        <f t="shared" si="4"/>
        <v>0</v>
      </c>
      <c r="E20" s="16">
        <f t="shared" si="0"/>
        <v>0</v>
      </c>
      <c r="F20" s="6">
        <f t="shared" si="5"/>
        <v>0</v>
      </c>
      <c r="G20" s="6">
        <f t="shared" si="6"/>
        <v>0</v>
      </c>
      <c r="H20" s="22">
        <f>'skracanie okresu r. równe'!H24</f>
        <v>0</v>
      </c>
      <c r="I20" s="6">
        <f t="shared" si="7"/>
        <v>0</v>
      </c>
      <c r="J20" s="8">
        <f t="shared" si="8"/>
        <v>11</v>
      </c>
      <c r="K20" s="6">
        <f t="shared" si="1"/>
        <v>0</v>
      </c>
      <c r="L20" s="16">
        <f t="shared" si="2"/>
        <v>0</v>
      </c>
      <c r="M20" s="45"/>
      <c r="N20" s="45"/>
      <c r="O20" s="45"/>
    </row>
    <row r="21" spans="2:15" x14ac:dyDescent="0.2">
      <c r="B21" s="17">
        <f t="shared" si="3"/>
        <v>45627</v>
      </c>
      <c r="C21" s="5">
        <f>'skracanie okresu r. równe'!C25</f>
        <v>0</v>
      </c>
      <c r="D21" s="6">
        <f t="shared" si="4"/>
        <v>0</v>
      </c>
      <c r="E21" s="16">
        <f t="shared" si="0"/>
        <v>0</v>
      </c>
      <c r="F21" s="6">
        <f t="shared" si="5"/>
        <v>0</v>
      </c>
      <c r="G21" s="6">
        <f t="shared" si="6"/>
        <v>0</v>
      </c>
      <c r="H21" s="22">
        <f>'skracanie okresu r. równe'!H25</f>
        <v>0</v>
      </c>
      <c r="I21" s="6">
        <f t="shared" si="7"/>
        <v>0</v>
      </c>
      <c r="J21" s="8">
        <f t="shared" si="8"/>
        <v>12</v>
      </c>
      <c r="K21" s="6">
        <f t="shared" si="1"/>
        <v>0</v>
      </c>
      <c r="L21" s="16">
        <f t="shared" si="2"/>
        <v>0</v>
      </c>
      <c r="M21" s="45"/>
      <c r="N21" s="45"/>
      <c r="O21" s="45"/>
    </row>
    <row r="22" spans="2:15" x14ac:dyDescent="0.2">
      <c r="B22" s="17">
        <f t="shared" si="3"/>
        <v>45658</v>
      </c>
      <c r="C22" s="5">
        <f>'skracanie okresu r. równe'!C26</f>
        <v>0</v>
      </c>
      <c r="D22" s="6">
        <f t="shared" si="4"/>
        <v>0</v>
      </c>
      <c r="E22" s="16">
        <f t="shared" si="0"/>
        <v>0</v>
      </c>
      <c r="F22" s="6">
        <f t="shared" si="5"/>
        <v>0</v>
      </c>
      <c r="G22" s="6">
        <f t="shared" si="6"/>
        <v>0</v>
      </c>
      <c r="H22" s="22">
        <f>'skracanie okresu r. równe'!H26</f>
        <v>0</v>
      </c>
      <c r="I22" s="6">
        <f t="shared" si="7"/>
        <v>0</v>
      </c>
      <c r="J22" s="8">
        <f t="shared" si="8"/>
        <v>13</v>
      </c>
      <c r="K22" s="6">
        <f t="shared" si="1"/>
        <v>0</v>
      </c>
      <c r="L22" s="16">
        <f t="shared" si="2"/>
        <v>0</v>
      </c>
      <c r="M22" s="45"/>
      <c r="N22" s="45"/>
      <c r="O22" s="45"/>
    </row>
    <row r="23" spans="2:15" x14ac:dyDescent="0.2">
      <c r="B23" s="17">
        <f t="shared" si="3"/>
        <v>45689</v>
      </c>
      <c r="C23" s="5">
        <f>'skracanie okresu r. równe'!C27</f>
        <v>0</v>
      </c>
      <c r="D23" s="6">
        <f t="shared" si="4"/>
        <v>0</v>
      </c>
      <c r="E23" s="16">
        <f t="shared" si="0"/>
        <v>0</v>
      </c>
      <c r="F23" s="6">
        <f t="shared" si="5"/>
        <v>0</v>
      </c>
      <c r="G23" s="6">
        <f t="shared" si="6"/>
        <v>0</v>
      </c>
      <c r="H23" s="22">
        <f>'skracanie okresu r. równe'!H27</f>
        <v>0</v>
      </c>
      <c r="I23" s="6">
        <f t="shared" si="7"/>
        <v>0</v>
      </c>
      <c r="J23" s="8">
        <f t="shared" si="8"/>
        <v>14</v>
      </c>
      <c r="K23" s="6">
        <f t="shared" si="1"/>
        <v>0</v>
      </c>
      <c r="L23" s="16">
        <f t="shared" si="2"/>
        <v>0</v>
      </c>
      <c r="M23" s="45"/>
      <c r="N23" s="45"/>
      <c r="O23" s="45"/>
    </row>
    <row r="24" spans="2:15" x14ac:dyDescent="0.2">
      <c r="B24" s="17">
        <f t="shared" si="3"/>
        <v>45717</v>
      </c>
      <c r="C24" s="5">
        <f>'skracanie okresu r. równe'!C28</f>
        <v>0</v>
      </c>
      <c r="D24" s="6">
        <f t="shared" si="4"/>
        <v>0</v>
      </c>
      <c r="E24" s="16">
        <f t="shared" si="0"/>
        <v>0</v>
      </c>
      <c r="F24" s="6">
        <f t="shared" si="5"/>
        <v>0</v>
      </c>
      <c r="G24" s="6">
        <f t="shared" si="6"/>
        <v>0</v>
      </c>
      <c r="H24" s="22">
        <f>'skracanie okresu r. równe'!H28</f>
        <v>0</v>
      </c>
      <c r="I24" s="6">
        <f t="shared" si="7"/>
        <v>0</v>
      </c>
      <c r="J24" s="8">
        <f t="shared" si="8"/>
        <v>15</v>
      </c>
      <c r="K24" s="6">
        <f t="shared" si="1"/>
        <v>0</v>
      </c>
      <c r="L24" s="16">
        <f t="shared" si="2"/>
        <v>0</v>
      </c>
      <c r="M24" s="45"/>
      <c r="N24" s="45"/>
      <c r="O24" s="45"/>
    </row>
    <row r="25" spans="2:15" x14ac:dyDescent="0.2">
      <c r="B25" s="17">
        <f t="shared" si="3"/>
        <v>45748</v>
      </c>
      <c r="C25" s="5">
        <f>'skracanie okresu r. równe'!C29</f>
        <v>0</v>
      </c>
      <c r="D25" s="6">
        <f t="shared" si="4"/>
        <v>0</v>
      </c>
      <c r="E25" s="16">
        <f t="shared" si="0"/>
        <v>0</v>
      </c>
      <c r="F25" s="6">
        <f t="shared" si="5"/>
        <v>0</v>
      </c>
      <c r="G25" s="6">
        <f t="shared" si="6"/>
        <v>0</v>
      </c>
      <c r="H25" s="22">
        <f>'skracanie okresu r. równe'!H29</f>
        <v>0</v>
      </c>
      <c r="I25" s="6">
        <f t="shared" si="7"/>
        <v>0</v>
      </c>
      <c r="J25" s="8">
        <f t="shared" si="8"/>
        <v>16</v>
      </c>
      <c r="K25" s="6">
        <f t="shared" si="1"/>
        <v>0</v>
      </c>
      <c r="L25" s="16">
        <f t="shared" si="2"/>
        <v>0</v>
      </c>
      <c r="M25" s="45"/>
      <c r="N25" s="45"/>
      <c r="O25" s="45"/>
    </row>
    <row r="26" spans="2:15" x14ac:dyDescent="0.2">
      <c r="B26" s="17">
        <f t="shared" si="3"/>
        <v>45778</v>
      </c>
      <c r="C26" s="5">
        <f>'skracanie okresu r. równe'!C30</f>
        <v>0</v>
      </c>
      <c r="D26" s="6">
        <f t="shared" si="4"/>
        <v>0</v>
      </c>
      <c r="E26" s="16">
        <f t="shared" si="0"/>
        <v>0</v>
      </c>
      <c r="F26" s="6">
        <f t="shared" si="5"/>
        <v>0</v>
      </c>
      <c r="G26" s="6">
        <f t="shared" si="6"/>
        <v>0</v>
      </c>
      <c r="H26" s="22">
        <f>'skracanie okresu r. równe'!H30</f>
        <v>0</v>
      </c>
      <c r="I26" s="6">
        <f t="shared" si="7"/>
        <v>0</v>
      </c>
      <c r="J26" s="8">
        <f t="shared" si="8"/>
        <v>17</v>
      </c>
      <c r="K26" s="6">
        <f t="shared" si="1"/>
        <v>0</v>
      </c>
      <c r="L26" s="16">
        <f t="shared" si="2"/>
        <v>0</v>
      </c>
      <c r="M26" s="45"/>
      <c r="N26" s="45"/>
      <c r="O26" s="45"/>
    </row>
    <row r="27" spans="2:15" x14ac:dyDescent="0.2">
      <c r="B27" s="17">
        <f t="shared" si="3"/>
        <v>45809</v>
      </c>
      <c r="C27" s="5">
        <f>'skracanie okresu r. równe'!C31</f>
        <v>0</v>
      </c>
      <c r="D27" s="6">
        <f t="shared" si="4"/>
        <v>0</v>
      </c>
      <c r="E27" s="16">
        <f t="shared" si="0"/>
        <v>0</v>
      </c>
      <c r="F27" s="6">
        <f t="shared" si="5"/>
        <v>0</v>
      </c>
      <c r="G27" s="6">
        <f t="shared" si="6"/>
        <v>0</v>
      </c>
      <c r="H27" s="22">
        <f>'skracanie okresu r. równe'!H31</f>
        <v>0</v>
      </c>
      <c r="I27" s="6">
        <f t="shared" si="7"/>
        <v>0</v>
      </c>
      <c r="J27" s="8">
        <f t="shared" si="8"/>
        <v>18</v>
      </c>
      <c r="K27" s="6">
        <f t="shared" si="1"/>
        <v>0</v>
      </c>
      <c r="L27" s="16">
        <f t="shared" si="2"/>
        <v>0</v>
      </c>
      <c r="M27" s="45"/>
      <c r="N27" s="45"/>
      <c r="O27" s="45"/>
    </row>
    <row r="28" spans="2:15" x14ac:dyDescent="0.2">
      <c r="B28" s="17">
        <f t="shared" si="3"/>
        <v>45839</v>
      </c>
      <c r="C28" s="5">
        <f>'skracanie okresu r. równe'!C32</f>
        <v>0</v>
      </c>
      <c r="D28" s="6">
        <f t="shared" si="4"/>
        <v>0</v>
      </c>
      <c r="E28" s="16">
        <f t="shared" si="0"/>
        <v>0</v>
      </c>
      <c r="F28" s="6">
        <f t="shared" si="5"/>
        <v>0</v>
      </c>
      <c r="G28" s="6">
        <f t="shared" si="6"/>
        <v>0</v>
      </c>
      <c r="H28" s="22">
        <f>'skracanie okresu r. równe'!H32</f>
        <v>0</v>
      </c>
      <c r="I28" s="6">
        <f t="shared" si="7"/>
        <v>0</v>
      </c>
      <c r="J28" s="8">
        <f t="shared" si="8"/>
        <v>19</v>
      </c>
      <c r="K28" s="6">
        <f t="shared" si="1"/>
        <v>0</v>
      </c>
      <c r="L28" s="16">
        <f t="shared" si="2"/>
        <v>0</v>
      </c>
      <c r="M28" s="45"/>
      <c r="N28" s="45"/>
      <c r="O28" s="45"/>
    </row>
    <row r="29" spans="2:15" x14ac:dyDescent="0.2">
      <c r="B29" s="17">
        <f t="shared" si="3"/>
        <v>45870</v>
      </c>
      <c r="C29" s="5">
        <f>'skracanie okresu r. równe'!C33</f>
        <v>0</v>
      </c>
      <c r="D29" s="6">
        <f t="shared" si="4"/>
        <v>0</v>
      </c>
      <c r="E29" s="16">
        <f t="shared" si="0"/>
        <v>0</v>
      </c>
      <c r="F29" s="6">
        <f t="shared" si="5"/>
        <v>0</v>
      </c>
      <c r="G29" s="6">
        <f t="shared" si="6"/>
        <v>0</v>
      </c>
      <c r="H29" s="22">
        <f>'skracanie okresu r. równe'!H33</f>
        <v>0</v>
      </c>
      <c r="I29" s="6">
        <f t="shared" si="7"/>
        <v>0</v>
      </c>
      <c r="J29" s="8">
        <f t="shared" si="8"/>
        <v>20</v>
      </c>
      <c r="K29" s="6">
        <f t="shared" si="1"/>
        <v>0</v>
      </c>
      <c r="L29" s="16">
        <f t="shared" si="2"/>
        <v>0</v>
      </c>
      <c r="M29" s="45"/>
      <c r="N29" s="45"/>
      <c r="O29" s="45"/>
    </row>
    <row r="30" spans="2:15" x14ac:dyDescent="0.2">
      <c r="B30" s="17">
        <f t="shared" si="3"/>
        <v>45901</v>
      </c>
      <c r="C30" s="5">
        <f>'skracanie okresu r. równe'!C34</f>
        <v>0</v>
      </c>
      <c r="D30" s="6">
        <f t="shared" si="4"/>
        <v>0</v>
      </c>
      <c r="E30" s="16">
        <f t="shared" si="0"/>
        <v>0</v>
      </c>
      <c r="F30" s="6">
        <f t="shared" si="5"/>
        <v>0</v>
      </c>
      <c r="G30" s="6">
        <f t="shared" si="6"/>
        <v>0</v>
      </c>
      <c r="H30" s="22">
        <f>'skracanie okresu r. równe'!H34</f>
        <v>0</v>
      </c>
      <c r="I30" s="6">
        <f t="shared" si="7"/>
        <v>0</v>
      </c>
      <c r="J30" s="8">
        <f t="shared" si="8"/>
        <v>21</v>
      </c>
      <c r="K30" s="6">
        <f t="shared" si="1"/>
        <v>0</v>
      </c>
      <c r="L30" s="16">
        <f t="shared" si="2"/>
        <v>0</v>
      </c>
      <c r="M30" s="45"/>
      <c r="N30" s="45"/>
      <c r="O30" s="45"/>
    </row>
    <row r="31" spans="2:15" x14ac:dyDescent="0.2">
      <c r="B31" s="17">
        <f t="shared" si="3"/>
        <v>45931</v>
      </c>
      <c r="C31" s="5">
        <f>'skracanie okresu r. równe'!C35</f>
        <v>0</v>
      </c>
      <c r="D31" s="6">
        <f t="shared" si="4"/>
        <v>0</v>
      </c>
      <c r="E31" s="16">
        <f t="shared" si="0"/>
        <v>0</v>
      </c>
      <c r="F31" s="6">
        <f t="shared" si="5"/>
        <v>0</v>
      </c>
      <c r="G31" s="6">
        <f t="shared" si="6"/>
        <v>0</v>
      </c>
      <c r="H31" s="22">
        <f>'skracanie okresu r. równe'!H35</f>
        <v>0</v>
      </c>
      <c r="I31" s="6">
        <f t="shared" si="7"/>
        <v>0</v>
      </c>
      <c r="J31" s="8">
        <f t="shared" si="8"/>
        <v>22</v>
      </c>
      <c r="K31" s="6">
        <f t="shared" si="1"/>
        <v>0</v>
      </c>
      <c r="L31" s="16">
        <f t="shared" si="2"/>
        <v>0</v>
      </c>
      <c r="M31" s="45"/>
      <c r="N31" s="45"/>
      <c r="O31" s="45"/>
    </row>
    <row r="32" spans="2:15" x14ac:dyDescent="0.2">
      <c r="B32" s="17">
        <f t="shared" si="3"/>
        <v>45962</v>
      </c>
      <c r="C32" s="5">
        <f>'skracanie okresu r. równe'!C36</f>
        <v>0</v>
      </c>
      <c r="D32" s="6">
        <f t="shared" si="4"/>
        <v>0</v>
      </c>
      <c r="E32" s="16">
        <f t="shared" si="0"/>
        <v>0</v>
      </c>
      <c r="F32" s="6">
        <f t="shared" si="5"/>
        <v>0</v>
      </c>
      <c r="G32" s="6">
        <f t="shared" si="6"/>
        <v>0</v>
      </c>
      <c r="H32" s="22">
        <f>'skracanie okresu r. równe'!H36</f>
        <v>0</v>
      </c>
      <c r="I32" s="6">
        <f t="shared" si="7"/>
        <v>0</v>
      </c>
      <c r="J32" s="8">
        <f t="shared" si="8"/>
        <v>23</v>
      </c>
      <c r="K32" s="6">
        <f t="shared" si="1"/>
        <v>0</v>
      </c>
      <c r="L32" s="16">
        <f t="shared" si="2"/>
        <v>0</v>
      </c>
      <c r="M32" s="45"/>
      <c r="N32" s="45"/>
      <c r="O32" s="45"/>
    </row>
    <row r="33" spans="2:15" x14ac:dyDescent="0.2">
      <c r="B33" s="17">
        <f t="shared" si="3"/>
        <v>45992</v>
      </c>
      <c r="C33" s="5">
        <f>'skracanie okresu r. równe'!C37</f>
        <v>0</v>
      </c>
      <c r="D33" s="6">
        <f t="shared" si="4"/>
        <v>0</v>
      </c>
      <c r="E33" s="16">
        <f t="shared" si="0"/>
        <v>0</v>
      </c>
      <c r="F33" s="6">
        <f t="shared" si="5"/>
        <v>0</v>
      </c>
      <c r="G33" s="6">
        <f t="shared" si="6"/>
        <v>0</v>
      </c>
      <c r="H33" s="22">
        <f>'skracanie okresu r. równe'!H37</f>
        <v>0</v>
      </c>
      <c r="I33" s="6">
        <f t="shared" si="7"/>
        <v>0</v>
      </c>
      <c r="J33" s="8">
        <f t="shared" si="8"/>
        <v>24</v>
      </c>
      <c r="K33" s="6">
        <f t="shared" si="1"/>
        <v>0</v>
      </c>
      <c r="L33" s="16">
        <f t="shared" si="2"/>
        <v>0</v>
      </c>
      <c r="M33" s="45"/>
      <c r="N33" s="45"/>
      <c r="O33" s="45"/>
    </row>
    <row r="34" spans="2:15" x14ac:dyDescent="0.2">
      <c r="B34" s="17">
        <f t="shared" si="3"/>
        <v>46023</v>
      </c>
      <c r="C34" s="5">
        <f>'skracanie okresu r. równe'!C38</f>
        <v>0</v>
      </c>
      <c r="D34" s="6">
        <f t="shared" si="4"/>
        <v>0</v>
      </c>
      <c r="E34" s="16">
        <f t="shared" si="0"/>
        <v>0</v>
      </c>
      <c r="F34" s="6">
        <f t="shared" si="5"/>
        <v>0</v>
      </c>
      <c r="G34" s="6">
        <f t="shared" si="6"/>
        <v>0</v>
      </c>
      <c r="H34" s="22">
        <f>'skracanie okresu r. równe'!H38</f>
        <v>0</v>
      </c>
      <c r="I34" s="6">
        <f t="shared" si="7"/>
        <v>0</v>
      </c>
      <c r="J34" s="8">
        <f t="shared" si="8"/>
        <v>25</v>
      </c>
      <c r="K34" s="6">
        <f t="shared" si="1"/>
        <v>0</v>
      </c>
      <c r="L34" s="16">
        <f t="shared" si="2"/>
        <v>0</v>
      </c>
      <c r="M34" s="45"/>
      <c r="N34" s="45"/>
      <c r="O34" s="45"/>
    </row>
    <row r="35" spans="2:15" x14ac:dyDescent="0.2">
      <c r="B35" s="17">
        <f t="shared" si="3"/>
        <v>46054</v>
      </c>
      <c r="C35" s="5">
        <f>'skracanie okresu r. równe'!C39</f>
        <v>0</v>
      </c>
      <c r="D35" s="6">
        <f t="shared" si="4"/>
        <v>0</v>
      </c>
      <c r="E35" s="16">
        <f t="shared" si="0"/>
        <v>0</v>
      </c>
      <c r="F35" s="6">
        <f t="shared" si="5"/>
        <v>0</v>
      </c>
      <c r="G35" s="6">
        <f t="shared" si="6"/>
        <v>0</v>
      </c>
      <c r="H35" s="22">
        <f>'skracanie okresu r. równe'!H39</f>
        <v>0</v>
      </c>
      <c r="I35" s="6">
        <f t="shared" si="7"/>
        <v>0</v>
      </c>
      <c r="J35" s="8">
        <f t="shared" si="8"/>
        <v>26</v>
      </c>
      <c r="K35" s="6">
        <f t="shared" si="1"/>
        <v>0</v>
      </c>
      <c r="L35" s="16">
        <f t="shared" si="2"/>
        <v>0</v>
      </c>
      <c r="M35" s="45"/>
      <c r="N35" s="45"/>
      <c r="O35" s="45"/>
    </row>
    <row r="36" spans="2:15" x14ac:dyDescent="0.2">
      <c r="B36" s="17">
        <f t="shared" si="3"/>
        <v>46082</v>
      </c>
      <c r="C36" s="5">
        <f>'skracanie okresu r. równe'!C40</f>
        <v>0</v>
      </c>
      <c r="D36" s="6">
        <f t="shared" si="4"/>
        <v>0</v>
      </c>
      <c r="E36" s="16">
        <f t="shared" si="0"/>
        <v>0</v>
      </c>
      <c r="F36" s="6">
        <f t="shared" si="5"/>
        <v>0</v>
      </c>
      <c r="G36" s="6">
        <f t="shared" si="6"/>
        <v>0</v>
      </c>
      <c r="H36" s="22">
        <f>'skracanie okresu r. równe'!H40</f>
        <v>0</v>
      </c>
      <c r="I36" s="6">
        <f t="shared" si="7"/>
        <v>0</v>
      </c>
      <c r="J36" s="8">
        <f t="shared" si="8"/>
        <v>27</v>
      </c>
      <c r="K36" s="6">
        <f t="shared" si="1"/>
        <v>0</v>
      </c>
      <c r="L36" s="16">
        <f t="shared" si="2"/>
        <v>0</v>
      </c>
      <c r="M36" s="45"/>
      <c r="N36" s="45"/>
      <c r="O36" s="45"/>
    </row>
    <row r="37" spans="2:15" x14ac:dyDescent="0.2">
      <c r="B37" s="17">
        <f t="shared" si="3"/>
        <v>46113</v>
      </c>
      <c r="C37" s="5">
        <f>'skracanie okresu r. równe'!C41</f>
        <v>0</v>
      </c>
      <c r="D37" s="6">
        <f t="shared" si="4"/>
        <v>0</v>
      </c>
      <c r="E37" s="16">
        <f t="shared" si="0"/>
        <v>0</v>
      </c>
      <c r="F37" s="6">
        <f t="shared" si="5"/>
        <v>0</v>
      </c>
      <c r="G37" s="6">
        <f t="shared" si="6"/>
        <v>0</v>
      </c>
      <c r="H37" s="22">
        <f>'skracanie okresu r. równe'!H41</f>
        <v>0</v>
      </c>
      <c r="I37" s="6">
        <f t="shared" si="7"/>
        <v>0</v>
      </c>
      <c r="J37" s="8">
        <f t="shared" si="8"/>
        <v>28</v>
      </c>
      <c r="K37" s="6">
        <f t="shared" si="1"/>
        <v>0</v>
      </c>
      <c r="L37" s="16">
        <f t="shared" si="2"/>
        <v>0</v>
      </c>
      <c r="M37" s="45"/>
      <c r="N37" s="45"/>
      <c r="O37" s="45"/>
    </row>
    <row r="38" spans="2:15" x14ac:dyDescent="0.2">
      <c r="B38" s="17">
        <f t="shared" si="3"/>
        <v>46143</v>
      </c>
      <c r="C38" s="5">
        <f>'skracanie okresu r. równe'!C42</f>
        <v>0</v>
      </c>
      <c r="D38" s="6">
        <f t="shared" si="4"/>
        <v>0</v>
      </c>
      <c r="E38" s="16">
        <f t="shared" si="0"/>
        <v>0</v>
      </c>
      <c r="F38" s="6">
        <f t="shared" si="5"/>
        <v>0</v>
      </c>
      <c r="G38" s="6">
        <f t="shared" si="6"/>
        <v>0</v>
      </c>
      <c r="H38" s="22">
        <f>'skracanie okresu r. równe'!H42</f>
        <v>0</v>
      </c>
      <c r="I38" s="6">
        <f t="shared" si="7"/>
        <v>0</v>
      </c>
      <c r="J38" s="8">
        <f t="shared" si="8"/>
        <v>29</v>
      </c>
      <c r="K38" s="6">
        <f t="shared" si="1"/>
        <v>0</v>
      </c>
      <c r="L38" s="16">
        <f t="shared" si="2"/>
        <v>0</v>
      </c>
      <c r="M38" s="45"/>
      <c r="N38" s="45"/>
      <c r="O38" s="45"/>
    </row>
    <row r="39" spans="2:15" x14ac:dyDescent="0.2">
      <c r="B39" s="17">
        <f t="shared" si="3"/>
        <v>46174</v>
      </c>
      <c r="C39" s="5">
        <f>'skracanie okresu r. równe'!C43</f>
        <v>0</v>
      </c>
      <c r="D39" s="6">
        <f t="shared" si="4"/>
        <v>0</v>
      </c>
      <c r="E39" s="16">
        <f t="shared" si="0"/>
        <v>0</v>
      </c>
      <c r="F39" s="6">
        <f t="shared" si="5"/>
        <v>0</v>
      </c>
      <c r="G39" s="6">
        <f t="shared" si="6"/>
        <v>0</v>
      </c>
      <c r="H39" s="22">
        <f>'skracanie okresu r. równe'!H43</f>
        <v>0</v>
      </c>
      <c r="I39" s="6">
        <f t="shared" si="7"/>
        <v>0</v>
      </c>
      <c r="J39" s="8">
        <f t="shared" si="8"/>
        <v>30</v>
      </c>
      <c r="K39" s="6">
        <f t="shared" si="1"/>
        <v>0</v>
      </c>
      <c r="L39" s="16">
        <f t="shared" si="2"/>
        <v>0</v>
      </c>
      <c r="M39" s="45"/>
      <c r="N39" s="45"/>
      <c r="O39" s="45"/>
    </row>
    <row r="40" spans="2:15" x14ac:dyDescent="0.2">
      <c r="B40" s="17">
        <f t="shared" si="3"/>
        <v>46204</v>
      </c>
      <c r="C40" s="5">
        <f>'skracanie okresu r. równe'!C44</f>
        <v>0</v>
      </c>
      <c r="D40" s="6">
        <f t="shared" si="4"/>
        <v>0</v>
      </c>
      <c r="E40" s="16">
        <f t="shared" si="0"/>
        <v>0</v>
      </c>
      <c r="F40" s="6">
        <f t="shared" si="5"/>
        <v>0</v>
      </c>
      <c r="G40" s="6">
        <f t="shared" si="6"/>
        <v>0</v>
      </c>
      <c r="H40" s="22">
        <f>'skracanie okresu r. równe'!H44</f>
        <v>0</v>
      </c>
      <c r="I40" s="6">
        <f t="shared" si="7"/>
        <v>0</v>
      </c>
      <c r="J40" s="8">
        <f t="shared" si="8"/>
        <v>31</v>
      </c>
      <c r="K40" s="6">
        <f t="shared" si="1"/>
        <v>0</v>
      </c>
      <c r="L40" s="16">
        <f t="shared" si="2"/>
        <v>0</v>
      </c>
      <c r="M40" s="45"/>
      <c r="N40" s="45"/>
      <c r="O40" s="45"/>
    </row>
    <row r="41" spans="2:15" x14ac:dyDescent="0.2">
      <c r="B41" s="17">
        <f t="shared" si="3"/>
        <v>46235</v>
      </c>
      <c r="C41" s="5">
        <f>'skracanie okresu r. równe'!C45</f>
        <v>0</v>
      </c>
      <c r="D41" s="6">
        <f t="shared" si="4"/>
        <v>0</v>
      </c>
      <c r="E41" s="16">
        <f t="shared" si="0"/>
        <v>0</v>
      </c>
      <c r="F41" s="6">
        <f t="shared" si="5"/>
        <v>0</v>
      </c>
      <c r="G41" s="6">
        <f t="shared" si="6"/>
        <v>0</v>
      </c>
      <c r="H41" s="22">
        <f>'skracanie okresu r. równe'!H45</f>
        <v>0</v>
      </c>
      <c r="I41" s="6">
        <f t="shared" si="7"/>
        <v>0</v>
      </c>
      <c r="J41" s="8">
        <f t="shared" si="8"/>
        <v>32</v>
      </c>
      <c r="K41" s="6">
        <f t="shared" si="1"/>
        <v>0</v>
      </c>
      <c r="L41" s="16">
        <f t="shared" si="2"/>
        <v>0</v>
      </c>
      <c r="M41" s="45"/>
      <c r="N41" s="45"/>
      <c r="O41" s="45"/>
    </row>
    <row r="42" spans="2:15" x14ac:dyDescent="0.2">
      <c r="B42" s="17">
        <f t="shared" si="3"/>
        <v>46266</v>
      </c>
      <c r="C42" s="5">
        <f>'skracanie okresu r. równe'!C46</f>
        <v>0</v>
      </c>
      <c r="D42" s="6">
        <f t="shared" si="4"/>
        <v>0</v>
      </c>
      <c r="E42" s="16">
        <f t="shared" si="0"/>
        <v>0</v>
      </c>
      <c r="F42" s="6">
        <f t="shared" si="5"/>
        <v>0</v>
      </c>
      <c r="G42" s="6">
        <f t="shared" si="6"/>
        <v>0</v>
      </c>
      <c r="H42" s="22">
        <f>'skracanie okresu r. równe'!H46</f>
        <v>0</v>
      </c>
      <c r="I42" s="6">
        <f t="shared" si="7"/>
        <v>0</v>
      </c>
      <c r="J42" s="8">
        <f t="shared" si="8"/>
        <v>33</v>
      </c>
      <c r="K42" s="6">
        <f t="shared" si="1"/>
        <v>0</v>
      </c>
      <c r="L42" s="16">
        <f t="shared" si="2"/>
        <v>0</v>
      </c>
      <c r="M42" s="45"/>
      <c r="N42" s="45"/>
      <c r="O42" s="45"/>
    </row>
    <row r="43" spans="2:15" x14ac:dyDescent="0.2">
      <c r="B43" s="17">
        <f t="shared" si="3"/>
        <v>46296</v>
      </c>
      <c r="C43" s="5">
        <f>'skracanie okresu r. równe'!C47</f>
        <v>0</v>
      </c>
      <c r="D43" s="6">
        <f t="shared" si="4"/>
        <v>0</v>
      </c>
      <c r="E43" s="16">
        <f t="shared" si="0"/>
        <v>0</v>
      </c>
      <c r="F43" s="6">
        <f t="shared" si="5"/>
        <v>0</v>
      </c>
      <c r="G43" s="6">
        <f t="shared" si="6"/>
        <v>0</v>
      </c>
      <c r="H43" s="22">
        <f>'skracanie okresu r. równe'!H47</f>
        <v>0</v>
      </c>
      <c r="I43" s="6">
        <f t="shared" si="7"/>
        <v>0</v>
      </c>
      <c r="J43" s="8">
        <f t="shared" si="8"/>
        <v>34</v>
      </c>
      <c r="K43" s="6">
        <f t="shared" si="1"/>
        <v>0</v>
      </c>
      <c r="L43" s="16">
        <f t="shared" si="2"/>
        <v>0</v>
      </c>
      <c r="M43" s="45"/>
      <c r="N43" s="45"/>
      <c r="O43" s="45"/>
    </row>
    <row r="44" spans="2:15" x14ac:dyDescent="0.2">
      <c r="B44" s="17">
        <f t="shared" si="3"/>
        <v>46327</v>
      </c>
      <c r="C44" s="5">
        <f>'skracanie okresu r. równe'!C48</f>
        <v>0</v>
      </c>
      <c r="D44" s="6">
        <f t="shared" si="4"/>
        <v>0</v>
      </c>
      <c r="E44" s="16">
        <f t="shared" si="0"/>
        <v>0</v>
      </c>
      <c r="F44" s="6">
        <f t="shared" si="5"/>
        <v>0</v>
      </c>
      <c r="G44" s="6">
        <f t="shared" si="6"/>
        <v>0</v>
      </c>
      <c r="H44" s="22">
        <f>'skracanie okresu r. równe'!H48</f>
        <v>0</v>
      </c>
      <c r="I44" s="6">
        <f t="shared" si="7"/>
        <v>0</v>
      </c>
      <c r="J44" s="8">
        <f t="shared" si="8"/>
        <v>35</v>
      </c>
      <c r="K44" s="6">
        <f t="shared" si="1"/>
        <v>0</v>
      </c>
      <c r="L44" s="16">
        <f t="shared" si="2"/>
        <v>0</v>
      </c>
      <c r="M44" s="45"/>
      <c r="N44" s="45"/>
      <c r="O44" s="45"/>
    </row>
    <row r="45" spans="2:15" x14ac:dyDescent="0.2">
      <c r="B45" s="17">
        <f t="shared" si="3"/>
        <v>46357</v>
      </c>
      <c r="C45" s="5">
        <f>'skracanie okresu r. równe'!C49</f>
        <v>0</v>
      </c>
      <c r="D45" s="6">
        <f t="shared" si="4"/>
        <v>0</v>
      </c>
      <c r="E45" s="16">
        <f t="shared" si="0"/>
        <v>0</v>
      </c>
      <c r="F45" s="6">
        <f t="shared" si="5"/>
        <v>0</v>
      </c>
      <c r="G45" s="6">
        <f t="shared" si="6"/>
        <v>0</v>
      </c>
      <c r="H45" s="22">
        <f>'skracanie okresu r. równe'!H49</f>
        <v>0</v>
      </c>
      <c r="I45" s="6">
        <f t="shared" si="7"/>
        <v>0</v>
      </c>
      <c r="J45" s="8">
        <f t="shared" si="8"/>
        <v>36</v>
      </c>
      <c r="K45" s="6">
        <f t="shared" si="1"/>
        <v>0</v>
      </c>
      <c r="L45" s="16">
        <f t="shared" si="2"/>
        <v>0</v>
      </c>
      <c r="M45" s="45"/>
      <c r="N45" s="45"/>
      <c r="O45" s="45"/>
    </row>
    <row r="46" spans="2:15" x14ac:dyDescent="0.2">
      <c r="B46" s="17">
        <f t="shared" si="3"/>
        <v>46388</v>
      </c>
      <c r="C46" s="5">
        <f>'skracanie okresu r. równe'!C50</f>
        <v>0</v>
      </c>
      <c r="D46" s="6">
        <f t="shared" si="4"/>
        <v>0</v>
      </c>
      <c r="E46" s="16">
        <f t="shared" si="0"/>
        <v>0</v>
      </c>
      <c r="F46" s="6">
        <f t="shared" si="5"/>
        <v>0</v>
      </c>
      <c r="G46" s="6">
        <f t="shared" si="6"/>
        <v>0</v>
      </c>
      <c r="H46" s="22">
        <f>'skracanie okresu r. równe'!H50</f>
        <v>0</v>
      </c>
      <c r="I46" s="6">
        <f t="shared" si="7"/>
        <v>0</v>
      </c>
      <c r="J46" s="8">
        <f t="shared" si="8"/>
        <v>37</v>
      </c>
      <c r="K46" s="6">
        <f t="shared" si="1"/>
        <v>0</v>
      </c>
      <c r="L46" s="16">
        <f t="shared" si="2"/>
        <v>0</v>
      </c>
      <c r="M46" s="45"/>
      <c r="N46" s="45"/>
      <c r="O46" s="45"/>
    </row>
    <row r="47" spans="2:15" x14ac:dyDescent="0.2">
      <c r="B47" s="17">
        <f t="shared" si="3"/>
        <v>46419</v>
      </c>
      <c r="C47" s="5">
        <f>'skracanie okresu r. równe'!C51</f>
        <v>0</v>
      </c>
      <c r="D47" s="6">
        <f t="shared" si="4"/>
        <v>0</v>
      </c>
      <c r="E47" s="16">
        <f t="shared" si="0"/>
        <v>0</v>
      </c>
      <c r="F47" s="6">
        <f t="shared" si="5"/>
        <v>0</v>
      </c>
      <c r="G47" s="6">
        <f t="shared" si="6"/>
        <v>0</v>
      </c>
      <c r="H47" s="22">
        <f>'skracanie okresu r. równe'!H51</f>
        <v>0</v>
      </c>
      <c r="I47" s="6">
        <f t="shared" si="7"/>
        <v>0</v>
      </c>
      <c r="J47" s="8">
        <f t="shared" si="8"/>
        <v>38</v>
      </c>
      <c r="K47" s="6">
        <f t="shared" si="1"/>
        <v>0</v>
      </c>
      <c r="L47" s="16">
        <f t="shared" si="2"/>
        <v>0</v>
      </c>
      <c r="M47" s="45"/>
      <c r="N47" s="45"/>
      <c r="O47" s="45"/>
    </row>
    <row r="48" spans="2:15" x14ac:dyDescent="0.2">
      <c r="B48" s="17">
        <f t="shared" si="3"/>
        <v>46447</v>
      </c>
      <c r="C48" s="5">
        <f>'skracanie okresu r. równe'!C52</f>
        <v>0</v>
      </c>
      <c r="D48" s="6">
        <f t="shared" si="4"/>
        <v>0</v>
      </c>
      <c r="E48" s="16">
        <f t="shared" si="0"/>
        <v>0</v>
      </c>
      <c r="F48" s="6">
        <f t="shared" si="5"/>
        <v>0</v>
      </c>
      <c r="G48" s="6">
        <f t="shared" si="6"/>
        <v>0</v>
      </c>
      <c r="H48" s="22">
        <f>'skracanie okresu r. równe'!H52</f>
        <v>0</v>
      </c>
      <c r="I48" s="6">
        <f t="shared" si="7"/>
        <v>0</v>
      </c>
      <c r="J48" s="8">
        <f t="shared" si="8"/>
        <v>39</v>
      </c>
      <c r="K48" s="6">
        <f t="shared" si="1"/>
        <v>0</v>
      </c>
      <c r="L48" s="16">
        <f t="shared" si="2"/>
        <v>0</v>
      </c>
      <c r="M48" s="45"/>
      <c r="N48" s="45"/>
      <c r="O48" s="45"/>
    </row>
    <row r="49" spans="2:15" x14ac:dyDescent="0.2">
      <c r="B49" s="17">
        <f t="shared" si="3"/>
        <v>46478</v>
      </c>
      <c r="C49" s="5">
        <f>'skracanie okresu r. równe'!C53</f>
        <v>0</v>
      </c>
      <c r="D49" s="6">
        <f t="shared" si="4"/>
        <v>0</v>
      </c>
      <c r="E49" s="16">
        <f t="shared" si="0"/>
        <v>0</v>
      </c>
      <c r="F49" s="6">
        <f t="shared" si="5"/>
        <v>0</v>
      </c>
      <c r="G49" s="6">
        <f t="shared" si="6"/>
        <v>0</v>
      </c>
      <c r="H49" s="22">
        <f>'skracanie okresu r. równe'!H53</f>
        <v>0</v>
      </c>
      <c r="I49" s="6">
        <f t="shared" si="7"/>
        <v>0</v>
      </c>
      <c r="J49" s="8">
        <f t="shared" si="8"/>
        <v>40</v>
      </c>
      <c r="K49" s="6">
        <f t="shared" si="1"/>
        <v>0</v>
      </c>
      <c r="L49" s="16">
        <f t="shared" si="2"/>
        <v>0</v>
      </c>
      <c r="M49" s="45"/>
      <c r="N49" s="45"/>
      <c r="O49" s="45"/>
    </row>
    <row r="50" spans="2:15" x14ac:dyDescent="0.2">
      <c r="B50" s="17">
        <f t="shared" si="3"/>
        <v>46508</v>
      </c>
      <c r="C50" s="5">
        <f>'skracanie okresu r. równe'!C54</f>
        <v>0</v>
      </c>
      <c r="D50" s="6">
        <f t="shared" si="4"/>
        <v>0</v>
      </c>
      <c r="E50" s="16">
        <f t="shared" si="0"/>
        <v>0</v>
      </c>
      <c r="F50" s="6">
        <f t="shared" si="5"/>
        <v>0</v>
      </c>
      <c r="G50" s="6">
        <f t="shared" si="6"/>
        <v>0</v>
      </c>
      <c r="H50" s="22">
        <f>'skracanie okresu r. równe'!H54</f>
        <v>0</v>
      </c>
      <c r="I50" s="6">
        <f t="shared" si="7"/>
        <v>0</v>
      </c>
      <c r="J50" s="8">
        <f t="shared" si="8"/>
        <v>41</v>
      </c>
      <c r="K50" s="6">
        <f t="shared" si="1"/>
        <v>0</v>
      </c>
      <c r="L50" s="16">
        <f t="shared" si="2"/>
        <v>0</v>
      </c>
      <c r="M50" s="45"/>
      <c r="N50" s="45"/>
      <c r="O50" s="45"/>
    </row>
    <row r="51" spans="2:15" x14ac:dyDescent="0.2">
      <c r="B51" s="17">
        <f t="shared" si="3"/>
        <v>46539</v>
      </c>
      <c r="C51" s="5">
        <f>'skracanie okresu r. równe'!C55</f>
        <v>0</v>
      </c>
      <c r="D51" s="6">
        <f t="shared" si="4"/>
        <v>0</v>
      </c>
      <c r="E51" s="16">
        <f t="shared" si="0"/>
        <v>0</v>
      </c>
      <c r="F51" s="6">
        <f t="shared" si="5"/>
        <v>0</v>
      </c>
      <c r="G51" s="6">
        <f t="shared" si="6"/>
        <v>0</v>
      </c>
      <c r="H51" s="22">
        <f>'skracanie okresu r. równe'!H55</f>
        <v>0</v>
      </c>
      <c r="I51" s="6">
        <f t="shared" si="7"/>
        <v>0</v>
      </c>
      <c r="J51" s="8">
        <f t="shared" si="8"/>
        <v>42</v>
      </c>
      <c r="K51" s="6">
        <f t="shared" si="1"/>
        <v>0</v>
      </c>
      <c r="L51" s="16">
        <f t="shared" si="2"/>
        <v>0</v>
      </c>
      <c r="M51" s="45"/>
      <c r="N51" s="45"/>
      <c r="O51" s="45"/>
    </row>
    <row r="52" spans="2:15" x14ac:dyDescent="0.2">
      <c r="B52" s="17">
        <f t="shared" si="3"/>
        <v>46569</v>
      </c>
      <c r="C52" s="5">
        <f>'skracanie okresu r. równe'!C56</f>
        <v>0</v>
      </c>
      <c r="D52" s="6">
        <f t="shared" si="4"/>
        <v>0</v>
      </c>
      <c r="E52" s="16">
        <f t="shared" si="0"/>
        <v>0</v>
      </c>
      <c r="F52" s="6">
        <f t="shared" si="5"/>
        <v>0</v>
      </c>
      <c r="G52" s="6">
        <f t="shared" si="6"/>
        <v>0</v>
      </c>
      <c r="H52" s="22">
        <f>'skracanie okresu r. równe'!H56</f>
        <v>0</v>
      </c>
      <c r="I52" s="6">
        <f t="shared" si="7"/>
        <v>0</v>
      </c>
      <c r="J52" s="8">
        <f t="shared" si="8"/>
        <v>43</v>
      </c>
      <c r="K52" s="6">
        <f t="shared" si="1"/>
        <v>0</v>
      </c>
      <c r="L52" s="16">
        <f t="shared" si="2"/>
        <v>0</v>
      </c>
      <c r="M52" s="45"/>
      <c r="N52" s="45"/>
      <c r="O52" s="45"/>
    </row>
    <row r="53" spans="2:15" x14ac:dyDescent="0.2">
      <c r="B53" s="17">
        <f t="shared" si="3"/>
        <v>46600</v>
      </c>
      <c r="C53" s="5">
        <f>'skracanie okresu r. równe'!C57</f>
        <v>0</v>
      </c>
      <c r="D53" s="6">
        <f t="shared" si="4"/>
        <v>0</v>
      </c>
      <c r="E53" s="16">
        <f t="shared" si="0"/>
        <v>0</v>
      </c>
      <c r="F53" s="6">
        <f t="shared" si="5"/>
        <v>0</v>
      </c>
      <c r="G53" s="6">
        <f t="shared" si="6"/>
        <v>0</v>
      </c>
      <c r="H53" s="22">
        <f>'skracanie okresu r. równe'!H57</f>
        <v>0</v>
      </c>
      <c r="I53" s="6">
        <f t="shared" si="7"/>
        <v>0</v>
      </c>
      <c r="J53" s="8">
        <f t="shared" si="8"/>
        <v>44</v>
      </c>
      <c r="K53" s="6">
        <f t="shared" si="1"/>
        <v>0</v>
      </c>
      <c r="L53" s="16">
        <f t="shared" si="2"/>
        <v>0</v>
      </c>
      <c r="M53" s="45"/>
      <c r="N53" s="45"/>
      <c r="O53" s="45"/>
    </row>
    <row r="54" spans="2:15" x14ac:dyDescent="0.2">
      <c r="B54" s="17">
        <f t="shared" si="3"/>
        <v>46631</v>
      </c>
      <c r="C54" s="5">
        <f>'skracanie okresu r. równe'!C58</f>
        <v>0</v>
      </c>
      <c r="D54" s="6">
        <f t="shared" si="4"/>
        <v>0</v>
      </c>
      <c r="E54" s="16">
        <f t="shared" si="0"/>
        <v>0</v>
      </c>
      <c r="F54" s="6">
        <f t="shared" si="5"/>
        <v>0</v>
      </c>
      <c r="G54" s="6">
        <f t="shared" si="6"/>
        <v>0</v>
      </c>
      <c r="H54" s="22">
        <f>'skracanie okresu r. równe'!H58</f>
        <v>0</v>
      </c>
      <c r="I54" s="6">
        <f t="shared" si="7"/>
        <v>0</v>
      </c>
      <c r="J54" s="8">
        <f t="shared" si="8"/>
        <v>45</v>
      </c>
      <c r="K54" s="6">
        <f t="shared" si="1"/>
        <v>0</v>
      </c>
      <c r="L54" s="16">
        <f t="shared" si="2"/>
        <v>0</v>
      </c>
      <c r="M54" s="45"/>
      <c r="N54" s="45"/>
      <c r="O54" s="45"/>
    </row>
    <row r="55" spans="2:15" x14ac:dyDescent="0.2">
      <c r="B55" s="17">
        <f t="shared" si="3"/>
        <v>46661</v>
      </c>
      <c r="C55" s="5">
        <f>'skracanie okresu r. równe'!C59</f>
        <v>0</v>
      </c>
      <c r="D55" s="6">
        <f t="shared" si="4"/>
        <v>0</v>
      </c>
      <c r="E55" s="16">
        <f t="shared" si="0"/>
        <v>0</v>
      </c>
      <c r="F55" s="6">
        <f t="shared" si="5"/>
        <v>0</v>
      </c>
      <c r="G55" s="6">
        <f t="shared" si="6"/>
        <v>0</v>
      </c>
      <c r="H55" s="22">
        <f>'skracanie okresu r. równe'!H59</f>
        <v>0</v>
      </c>
      <c r="I55" s="6">
        <f t="shared" si="7"/>
        <v>0</v>
      </c>
      <c r="J55" s="8">
        <f t="shared" si="8"/>
        <v>46</v>
      </c>
      <c r="K55" s="6">
        <f t="shared" si="1"/>
        <v>0</v>
      </c>
      <c r="L55" s="16">
        <f t="shared" si="2"/>
        <v>0</v>
      </c>
      <c r="M55" s="45"/>
      <c r="N55" s="45"/>
      <c r="O55" s="45"/>
    </row>
    <row r="56" spans="2:15" x14ac:dyDescent="0.2">
      <c r="B56" s="17">
        <f t="shared" si="3"/>
        <v>46692</v>
      </c>
      <c r="C56" s="5">
        <f>'skracanie okresu r. równe'!C60</f>
        <v>0</v>
      </c>
      <c r="D56" s="6">
        <f t="shared" si="4"/>
        <v>0</v>
      </c>
      <c r="E56" s="16">
        <f t="shared" si="0"/>
        <v>0</v>
      </c>
      <c r="F56" s="6">
        <f t="shared" si="5"/>
        <v>0</v>
      </c>
      <c r="G56" s="6">
        <f t="shared" si="6"/>
        <v>0</v>
      </c>
      <c r="H56" s="22">
        <f>'skracanie okresu r. równe'!H60</f>
        <v>0</v>
      </c>
      <c r="I56" s="6">
        <f t="shared" si="7"/>
        <v>0</v>
      </c>
      <c r="J56" s="8">
        <f t="shared" si="8"/>
        <v>47</v>
      </c>
      <c r="K56" s="6">
        <f t="shared" si="1"/>
        <v>0</v>
      </c>
      <c r="L56" s="16">
        <f t="shared" si="2"/>
        <v>0</v>
      </c>
      <c r="M56" s="45"/>
      <c r="N56" s="45"/>
      <c r="O56" s="45"/>
    </row>
    <row r="57" spans="2:15" x14ac:dyDescent="0.2">
      <c r="B57" s="17">
        <f t="shared" si="3"/>
        <v>46722</v>
      </c>
      <c r="C57" s="5">
        <f>'skracanie okresu r. równe'!C61</f>
        <v>0</v>
      </c>
      <c r="D57" s="6">
        <f t="shared" si="4"/>
        <v>0</v>
      </c>
      <c r="E57" s="16">
        <f t="shared" si="0"/>
        <v>0</v>
      </c>
      <c r="F57" s="6">
        <f t="shared" si="5"/>
        <v>0</v>
      </c>
      <c r="G57" s="6">
        <f t="shared" si="6"/>
        <v>0</v>
      </c>
      <c r="H57" s="22">
        <f>'skracanie okresu r. równe'!H61</f>
        <v>0</v>
      </c>
      <c r="I57" s="6">
        <f t="shared" si="7"/>
        <v>0</v>
      </c>
      <c r="J57" s="8">
        <f t="shared" si="8"/>
        <v>48</v>
      </c>
      <c r="K57" s="6">
        <f t="shared" si="1"/>
        <v>0</v>
      </c>
      <c r="L57" s="16">
        <f t="shared" si="2"/>
        <v>0</v>
      </c>
      <c r="M57" s="45"/>
      <c r="N57" s="45"/>
      <c r="O57" s="45"/>
    </row>
    <row r="58" spans="2:15" x14ac:dyDescent="0.2">
      <c r="B58" s="17">
        <f t="shared" si="3"/>
        <v>46753</v>
      </c>
      <c r="C58" s="5">
        <f>'skracanie okresu r. równe'!C62</f>
        <v>0</v>
      </c>
      <c r="D58" s="6">
        <f t="shared" si="4"/>
        <v>0</v>
      </c>
      <c r="E58" s="16">
        <f t="shared" si="0"/>
        <v>0</v>
      </c>
      <c r="F58" s="6">
        <f t="shared" si="5"/>
        <v>0</v>
      </c>
      <c r="G58" s="6">
        <f t="shared" si="6"/>
        <v>0</v>
      </c>
      <c r="H58" s="22">
        <f>'skracanie okresu r. równe'!H62</f>
        <v>0</v>
      </c>
      <c r="I58" s="6">
        <f t="shared" si="7"/>
        <v>0</v>
      </c>
      <c r="J58" s="8">
        <f t="shared" si="8"/>
        <v>49</v>
      </c>
      <c r="K58" s="6">
        <f t="shared" si="1"/>
        <v>0</v>
      </c>
      <c r="L58" s="16">
        <f t="shared" si="2"/>
        <v>0</v>
      </c>
      <c r="M58" s="45"/>
      <c r="N58" s="45"/>
      <c r="O58" s="45"/>
    </row>
    <row r="59" spans="2:15" x14ac:dyDescent="0.2">
      <c r="B59" s="17">
        <f t="shared" si="3"/>
        <v>46784</v>
      </c>
      <c r="C59" s="5">
        <f>'skracanie okresu r. równe'!C63</f>
        <v>0</v>
      </c>
      <c r="D59" s="6">
        <f t="shared" si="4"/>
        <v>0</v>
      </c>
      <c r="E59" s="16">
        <f t="shared" si="0"/>
        <v>0</v>
      </c>
      <c r="F59" s="6">
        <f t="shared" si="5"/>
        <v>0</v>
      </c>
      <c r="G59" s="6">
        <f t="shared" si="6"/>
        <v>0</v>
      </c>
      <c r="H59" s="22">
        <f>'skracanie okresu r. równe'!H63</f>
        <v>0</v>
      </c>
      <c r="I59" s="6">
        <f t="shared" si="7"/>
        <v>0</v>
      </c>
      <c r="J59" s="8">
        <f t="shared" si="8"/>
        <v>50</v>
      </c>
      <c r="K59" s="6">
        <f t="shared" si="1"/>
        <v>0</v>
      </c>
      <c r="L59" s="16">
        <f t="shared" si="2"/>
        <v>0</v>
      </c>
      <c r="M59" s="45"/>
      <c r="N59" s="45"/>
      <c r="O59" s="45"/>
    </row>
    <row r="60" spans="2:15" x14ac:dyDescent="0.2">
      <c r="B60" s="17">
        <f t="shared" si="3"/>
        <v>46813</v>
      </c>
      <c r="C60" s="5">
        <f>'skracanie okresu r. równe'!C64</f>
        <v>0</v>
      </c>
      <c r="D60" s="6">
        <f t="shared" si="4"/>
        <v>0</v>
      </c>
      <c r="E60" s="16">
        <f t="shared" si="0"/>
        <v>0</v>
      </c>
      <c r="F60" s="6">
        <f t="shared" si="5"/>
        <v>0</v>
      </c>
      <c r="G60" s="6">
        <f t="shared" si="6"/>
        <v>0</v>
      </c>
      <c r="H60" s="22">
        <f>'skracanie okresu r. równe'!H64</f>
        <v>0</v>
      </c>
      <c r="I60" s="6">
        <f t="shared" si="7"/>
        <v>0</v>
      </c>
      <c r="J60" s="8">
        <f t="shared" si="8"/>
        <v>51</v>
      </c>
      <c r="K60" s="6">
        <f t="shared" si="1"/>
        <v>0</v>
      </c>
      <c r="L60" s="16">
        <f t="shared" si="2"/>
        <v>0</v>
      </c>
      <c r="M60" s="45"/>
      <c r="N60" s="45"/>
      <c r="O60" s="45"/>
    </row>
    <row r="61" spans="2:15" x14ac:dyDescent="0.2">
      <c r="B61" s="17">
        <f t="shared" si="3"/>
        <v>46844</v>
      </c>
      <c r="C61" s="5">
        <f>'skracanie okresu r. równe'!C65</f>
        <v>0</v>
      </c>
      <c r="D61" s="6">
        <f t="shared" si="4"/>
        <v>0</v>
      </c>
      <c r="E61" s="16">
        <f t="shared" si="0"/>
        <v>0</v>
      </c>
      <c r="F61" s="6">
        <f t="shared" si="5"/>
        <v>0</v>
      </c>
      <c r="G61" s="6">
        <f t="shared" si="6"/>
        <v>0</v>
      </c>
      <c r="H61" s="22">
        <f>'skracanie okresu r. równe'!H65</f>
        <v>0</v>
      </c>
      <c r="I61" s="6">
        <f t="shared" si="7"/>
        <v>0</v>
      </c>
      <c r="J61" s="8">
        <f t="shared" si="8"/>
        <v>52</v>
      </c>
      <c r="K61" s="6">
        <f t="shared" si="1"/>
        <v>0</v>
      </c>
      <c r="L61" s="16">
        <f t="shared" si="2"/>
        <v>0</v>
      </c>
      <c r="M61" s="45"/>
      <c r="N61" s="45"/>
      <c r="O61" s="45"/>
    </row>
    <row r="62" spans="2:15" x14ac:dyDescent="0.2">
      <c r="B62" s="17">
        <f t="shared" si="3"/>
        <v>46874</v>
      </c>
      <c r="C62" s="5">
        <f>'skracanie okresu r. równe'!C66</f>
        <v>0</v>
      </c>
      <c r="D62" s="6">
        <f t="shared" si="4"/>
        <v>0</v>
      </c>
      <c r="E62" s="16">
        <f t="shared" si="0"/>
        <v>0</v>
      </c>
      <c r="F62" s="6">
        <f t="shared" si="5"/>
        <v>0</v>
      </c>
      <c r="G62" s="6">
        <f t="shared" si="6"/>
        <v>0</v>
      </c>
      <c r="H62" s="22">
        <f>'skracanie okresu r. równe'!H66</f>
        <v>0</v>
      </c>
      <c r="I62" s="6">
        <f t="shared" si="7"/>
        <v>0</v>
      </c>
      <c r="J62" s="8">
        <f t="shared" si="8"/>
        <v>53</v>
      </c>
      <c r="K62" s="6">
        <f t="shared" si="1"/>
        <v>0</v>
      </c>
      <c r="L62" s="16">
        <f t="shared" si="2"/>
        <v>0</v>
      </c>
      <c r="M62" s="45"/>
      <c r="N62" s="45"/>
      <c r="O62" s="45"/>
    </row>
    <row r="63" spans="2:15" x14ac:dyDescent="0.2">
      <c r="B63" s="17">
        <f t="shared" si="3"/>
        <v>46905</v>
      </c>
      <c r="C63" s="5">
        <f>'skracanie okresu r. równe'!C67</f>
        <v>0</v>
      </c>
      <c r="D63" s="6">
        <f t="shared" si="4"/>
        <v>0</v>
      </c>
      <c r="E63" s="16">
        <f t="shared" si="0"/>
        <v>0</v>
      </c>
      <c r="F63" s="6">
        <f t="shared" si="5"/>
        <v>0</v>
      </c>
      <c r="G63" s="6">
        <f t="shared" si="6"/>
        <v>0</v>
      </c>
      <c r="H63" s="22">
        <f>'skracanie okresu r. równe'!H67</f>
        <v>0</v>
      </c>
      <c r="I63" s="6">
        <f t="shared" si="7"/>
        <v>0</v>
      </c>
      <c r="J63" s="8">
        <f t="shared" si="8"/>
        <v>54</v>
      </c>
      <c r="K63" s="6">
        <f t="shared" si="1"/>
        <v>0</v>
      </c>
      <c r="L63" s="16">
        <f t="shared" si="2"/>
        <v>0</v>
      </c>
      <c r="M63" s="45"/>
      <c r="N63" s="45"/>
      <c r="O63" s="45"/>
    </row>
    <row r="64" spans="2:15" x14ac:dyDescent="0.2">
      <c r="B64" s="17">
        <f t="shared" si="3"/>
        <v>46935</v>
      </c>
      <c r="C64" s="5">
        <f>'skracanie okresu r. równe'!C68</f>
        <v>0</v>
      </c>
      <c r="D64" s="6">
        <f t="shared" si="4"/>
        <v>0</v>
      </c>
      <c r="E64" s="16">
        <f t="shared" si="0"/>
        <v>0</v>
      </c>
      <c r="F64" s="6">
        <f t="shared" si="5"/>
        <v>0</v>
      </c>
      <c r="G64" s="6">
        <f t="shared" si="6"/>
        <v>0</v>
      </c>
      <c r="H64" s="22">
        <f>'skracanie okresu r. równe'!H68</f>
        <v>0</v>
      </c>
      <c r="I64" s="6">
        <f t="shared" si="7"/>
        <v>0</v>
      </c>
      <c r="J64" s="8">
        <f t="shared" si="8"/>
        <v>55</v>
      </c>
      <c r="K64" s="6">
        <f t="shared" si="1"/>
        <v>0</v>
      </c>
      <c r="L64" s="16">
        <f t="shared" si="2"/>
        <v>0</v>
      </c>
      <c r="M64" s="45"/>
      <c r="N64" s="45"/>
      <c r="O64" s="45"/>
    </row>
    <row r="65" spans="2:15" x14ac:dyDescent="0.2">
      <c r="B65" s="17">
        <f t="shared" si="3"/>
        <v>46966</v>
      </c>
      <c r="C65" s="5">
        <f>'skracanie okresu r. równe'!C69</f>
        <v>0</v>
      </c>
      <c r="D65" s="6">
        <f t="shared" si="4"/>
        <v>0</v>
      </c>
      <c r="E65" s="16">
        <f t="shared" si="0"/>
        <v>0</v>
      </c>
      <c r="F65" s="6">
        <f t="shared" si="5"/>
        <v>0</v>
      </c>
      <c r="G65" s="6">
        <f t="shared" si="6"/>
        <v>0</v>
      </c>
      <c r="H65" s="22">
        <f>'skracanie okresu r. równe'!H69</f>
        <v>0</v>
      </c>
      <c r="I65" s="6">
        <f t="shared" si="7"/>
        <v>0</v>
      </c>
      <c r="J65" s="8">
        <f t="shared" si="8"/>
        <v>56</v>
      </c>
      <c r="K65" s="6">
        <f t="shared" si="1"/>
        <v>0</v>
      </c>
      <c r="L65" s="16">
        <f t="shared" si="2"/>
        <v>0</v>
      </c>
      <c r="M65" s="45"/>
      <c r="N65" s="45"/>
      <c r="O65" s="45"/>
    </row>
    <row r="66" spans="2:15" x14ac:dyDescent="0.2">
      <c r="B66" s="17">
        <f t="shared" si="3"/>
        <v>46997</v>
      </c>
      <c r="C66" s="5">
        <f>'skracanie okresu r. równe'!C70</f>
        <v>0</v>
      </c>
      <c r="D66" s="6">
        <f t="shared" si="4"/>
        <v>0</v>
      </c>
      <c r="E66" s="16">
        <f t="shared" si="0"/>
        <v>0</v>
      </c>
      <c r="F66" s="6">
        <f t="shared" si="5"/>
        <v>0</v>
      </c>
      <c r="G66" s="6">
        <f t="shared" si="6"/>
        <v>0</v>
      </c>
      <c r="H66" s="22">
        <f>'skracanie okresu r. równe'!H70</f>
        <v>0</v>
      </c>
      <c r="I66" s="6">
        <f t="shared" si="7"/>
        <v>0</v>
      </c>
      <c r="J66" s="8">
        <f t="shared" si="8"/>
        <v>57</v>
      </c>
      <c r="K66" s="6">
        <f t="shared" si="1"/>
        <v>0</v>
      </c>
      <c r="L66" s="16">
        <f t="shared" si="2"/>
        <v>0</v>
      </c>
      <c r="M66" s="45"/>
      <c r="N66" s="45"/>
      <c r="O66" s="45"/>
    </row>
    <row r="67" spans="2:15" x14ac:dyDescent="0.2">
      <c r="B67" s="17">
        <f t="shared" si="3"/>
        <v>47027</v>
      </c>
      <c r="C67" s="5">
        <f>'skracanie okresu r. równe'!C71</f>
        <v>0</v>
      </c>
      <c r="D67" s="6">
        <f t="shared" si="4"/>
        <v>0</v>
      </c>
      <c r="E67" s="16">
        <f t="shared" si="0"/>
        <v>0</v>
      </c>
      <c r="F67" s="6">
        <f t="shared" si="5"/>
        <v>0</v>
      </c>
      <c r="G67" s="6">
        <f t="shared" si="6"/>
        <v>0</v>
      </c>
      <c r="H67" s="22">
        <f>'skracanie okresu r. równe'!H71</f>
        <v>0</v>
      </c>
      <c r="I67" s="6">
        <f t="shared" si="7"/>
        <v>0</v>
      </c>
      <c r="J67" s="8">
        <f t="shared" si="8"/>
        <v>58</v>
      </c>
      <c r="K67" s="6">
        <f t="shared" si="1"/>
        <v>0</v>
      </c>
      <c r="L67" s="16">
        <f t="shared" si="2"/>
        <v>0</v>
      </c>
      <c r="M67" s="45"/>
      <c r="N67" s="45"/>
      <c r="O67" s="45"/>
    </row>
    <row r="68" spans="2:15" x14ac:dyDescent="0.2">
      <c r="B68" s="17">
        <f t="shared" si="3"/>
        <v>47058</v>
      </c>
      <c r="C68" s="5">
        <f>'skracanie okresu r. równe'!C72</f>
        <v>0</v>
      </c>
      <c r="D68" s="6">
        <f t="shared" si="4"/>
        <v>0</v>
      </c>
      <c r="E68" s="16">
        <f t="shared" si="0"/>
        <v>0</v>
      </c>
      <c r="F68" s="6">
        <f t="shared" si="5"/>
        <v>0</v>
      </c>
      <c r="G68" s="6">
        <f t="shared" si="6"/>
        <v>0</v>
      </c>
      <c r="H68" s="22">
        <f>'skracanie okresu r. równe'!H72</f>
        <v>0</v>
      </c>
      <c r="I68" s="6">
        <f t="shared" si="7"/>
        <v>0</v>
      </c>
      <c r="J68" s="8">
        <f t="shared" si="8"/>
        <v>59</v>
      </c>
      <c r="K68" s="6">
        <f t="shared" si="1"/>
        <v>0</v>
      </c>
      <c r="L68" s="16">
        <f t="shared" si="2"/>
        <v>0</v>
      </c>
      <c r="M68" s="45"/>
      <c r="N68" s="45"/>
      <c r="O68" s="45"/>
    </row>
    <row r="69" spans="2:15" x14ac:dyDescent="0.2">
      <c r="B69" s="17">
        <f t="shared" si="3"/>
        <v>47088</v>
      </c>
      <c r="C69" s="5">
        <f>'skracanie okresu r. równe'!C73</f>
        <v>0</v>
      </c>
      <c r="D69" s="6">
        <f t="shared" si="4"/>
        <v>0</v>
      </c>
      <c r="E69" s="16">
        <f t="shared" si="0"/>
        <v>0</v>
      </c>
      <c r="F69" s="6">
        <f t="shared" si="5"/>
        <v>0</v>
      </c>
      <c r="G69" s="6">
        <f t="shared" si="6"/>
        <v>0</v>
      </c>
      <c r="H69" s="22">
        <f>'skracanie okresu r. równe'!H73</f>
        <v>0</v>
      </c>
      <c r="I69" s="6">
        <f t="shared" si="7"/>
        <v>0</v>
      </c>
      <c r="J69" s="8">
        <f t="shared" si="8"/>
        <v>60</v>
      </c>
      <c r="K69" s="6">
        <f t="shared" si="1"/>
        <v>0</v>
      </c>
      <c r="L69" s="16">
        <f t="shared" si="2"/>
        <v>0</v>
      </c>
      <c r="M69" s="45"/>
      <c r="N69" s="45"/>
      <c r="O69" s="45"/>
    </row>
    <row r="70" spans="2:15" x14ac:dyDescent="0.2">
      <c r="B70" s="17">
        <f t="shared" si="3"/>
        <v>47119</v>
      </c>
      <c r="C70" s="5">
        <f>'skracanie okresu r. równe'!C74</f>
        <v>0</v>
      </c>
      <c r="D70" s="6">
        <f t="shared" si="4"/>
        <v>0</v>
      </c>
      <c r="E70" s="16">
        <f t="shared" si="0"/>
        <v>0</v>
      </c>
      <c r="F70" s="6">
        <f t="shared" si="5"/>
        <v>0</v>
      </c>
      <c r="G70" s="6">
        <f t="shared" si="6"/>
        <v>0</v>
      </c>
      <c r="H70" s="22">
        <f>'skracanie okresu r. równe'!H74</f>
        <v>0</v>
      </c>
      <c r="I70" s="6">
        <f t="shared" si="7"/>
        <v>0</v>
      </c>
      <c r="J70" s="8">
        <f t="shared" si="8"/>
        <v>61</v>
      </c>
      <c r="K70" s="6">
        <f t="shared" si="1"/>
        <v>0</v>
      </c>
      <c r="L70" s="16">
        <f t="shared" si="2"/>
        <v>0</v>
      </c>
      <c r="M70" s="45"/>
      <c r="N70" s="45"/>
      <c r="O70" s="45"/>
    </row>
    <row r="71" spans="2:15" x14ac:dyDescent="0.2">
      <c r="B71" s="17">
        <f t="shared" si="3"/>
        <v>47150</v>
      </c>
      <c r="C71" s="5">
        <f>'skracanie okresu r. równe'!C75</f>
        <v>0</v>
      </c>
      <c r="D71" s="6">
        <f t="shared" si="4"/>
        <v>0</v>
      </c>
      <c r="E71" s="16">
        <f t="shared" si="0"/>
        <v>0</v>
      </c>
      <c r="F71" s="6">
        <f t="shared" si="5"/>
        <v>0</v>
      </c>
      <c r="G71" s="6">
        <f t="shared" si="6"/>
        <v>0</v>
      </c>
      <c r="H71" s="22">
        <f>'skracanie okresu r. równe'!H75</f>
        <v>0</v>
      </c>
      <c r="I71" s="6">
        <f t="shared" si="7"/>
        <v>0</v>
      </c>
      <c r="J71" s="8">
        <f t="shared" si="8"/>
        <v>62</v>
      </c>
      <c r="K71" s="6">
        <f t="shared" si="1"/>
        <v>0</v>
      </c>
      <c r="L71" s="16">
        <f t="shared" si="2"/>
        <v>0</v>
      </c>
      <c r="M71" s="45"/>
      <c r="N71" s="45"/>
      <c r="O71" s="45"/>
    </row>
    <row r="72" spans="2:15" x14ac:dyDescent="0.2">
      <c r="B72" s="17">
        <f t="shared" si="3"/>
        <v>47178</v>
      </c>
      <c r="C72" s="5">
        <f>'skracanie okresu r. równe'!C76</f>
        <v>0</v>
      </c>
      <c r="D72" s="6">
        <f t="shared" si="4"/>
        <v>0</v>
      </c>
      <c r="E72" s="16">
        <f t="shared" si="0"/>
        <v>0</v>
      </c>
      <c r="F72" s="6">
        <f t="shared" si="5"/>
        <v>0</v>
      </c>
      <c r="G72" s="6">
        <f t="shared" si="6"/>
        <v>0</v>
      </c>
      <c r="H72" s="22">
        <f>'skracanie okresu r. równe'!H76</f>
        <v>0</v>
      </c>
      <c r="I72" s="6">
        <f t="shared" si="7"/>
        <v>0</v>
      </c>
      <c r="J72" s="8">
        <f t="shared" si="8"/>
        <v>63</v>
      </c>
      <c r="K72" s="6">
        <f t="shared" si="1"/>
        <v>0</v>
      </c>
      <c r="L72" s="16">
        <f t="shared" si="2"/>
        <v>0</v>
      </c>
      <c r="M72" s="45"/>
      <c r="N72" s="45"/>
      <c r="O72" s="45"/>
    </row>
    <row r="73" spans="2:15" x14ac:dyDescent="0.2">
      <c r="B73" s="17">
        <f t="shared" si="3"/>
        <v>47209</v>
      </c>
      <c r="C73" s="5">
        <f>'skracanie okresu r. równe'!C77</f>
        <v>0</v>
      </c>
      <c r="D73" s="6">
        <f t="shared" si="4"/>
        <v>0</v>
      </c>
      <c r="E73" s="16">
        <f t="shared" si="0"/>
        <v>0</v>
      </c>
      <c r="F73" s="6">
        <f t="shared" si="5"/>
        <v>0</v>
      </c>
      <c r="G73" s="6">
        <f t="shared" si="6"/>
        <v>0</v>
      </c>
      <c r="H73" s="22">
        <f>'skracanie okresu r. równe'!H77</f>
        <v>0</v>
      </c>
      <c r="I73" s="6">
        <f t="shared" si="7"/>
        <v>0</v>
      </c>
      <c r="J73" s="8">
        <f t="shared" si="8"/>
        <v>64</v>
      </c>
      <c r="K73" s="6">
        <f t="shared" si="1"/>
        <v>0</v>
      </c>
      <c r="L73" s="16">
        <f t="shared" si="2"/>
        <v>0</v>
      </c>
      <c r="M73" s="45"/>
      <c r="N73" s="45"/>
      <c r="O73" s="45"/>
    </row>
    <row r="74" spans="2:15" x14ac:dyDescent="0.2">
      <c r="B74" s="17">
        <f t="shared" si="3"/>
        <v>47239</v>
      </c>
      <c r="C74" s="5">
        <f>'skracanie okresu r. równe'!C78</f>
        <v>0</v>
      </c>
      <c r="D74" s="6">
        <f t="shared" si="4"/>
        <v>0</v>
      </c>
      <c r="E74" s="16">
        <f t="shared" si="0"/>
        <v>0</v>
      </c>
      <c r="F74" s="6">
        <f t="shared" si="5"/>
        <v>0</v>
      </c>
      <c r="G74" s="6">
        <f t="shared" si="6"/>
        <v>0</v>
      </c>
      <c r="H74" s="22">
        <f>'skracanie okresu r. równe'!H78</f>
        <v>0</v>
      </c>
      <c r="I74" s="6">
        <f t="shared" si="7"/>
        <v>0</v>
      </c>
      <c r="J74" s="8">
        <f t="shared" si="8"/>
        <v>65</v>
      </c>
      <c r="K74" s="6">
        <f t="shared" si="1"/>
        <v>0</v>
      </c>
      <c r="L74" s="16">
        <f t="shared" si="2"/>
        <v>0</v>
      </c>
      <c r="M74" s="45"/>
      <c r="N74" s="45"/>
      <c r="O74" s="45"/>
    </row>
    <row r="75" spans="2:15" x14ac:dyDescent="0.2">
      <c r="B75" s="17">
        <f t="shared" si="3"/>
        <v>47270</v>
      </c>
      <c r="C75" s="5">
        <f>'skracanie okresu r. równe'!C79</f>
        <v>0</v>
      </c>
      <c r="D75" s="6">
        <f t="shared" si="4"/>
        <v>0</v>
      </c>
      <c r="E75" s="16">
        <f t="shared" ref="E75:E138" si="9">F75+G75</f>
        <v>0</v>
      </c>
      <c r="F75" s="6">
        <f t="shared" si="5"/>
        <v>0</v>
      </c>
      <c r="G75" s="6">
        <f t="shared" si="6"/>
        <v>0</v>
      </c>
      <c r="H75" s="22">
        <f>'skracanie okresu r. równe'!H79</f>
        <v>0</v>
      </c>
      <c r="I75" s="6">
        <f t="shared" si="7"/>
        <v>0</v>
      </c>
      <c r="J75" s="8">
        <f t="shared" si="8"/>
        <v>66</v>
      </c>
      <c r="K75" s="6">
        <f t="shared" ref="K75:K138" si="10">F75+K74</f>
        <v>0</v>
      </c>
      <c r="L75" s="16">
        <f t="shared" ref="L75:L138" si="11">L74+G75+H75</f>
        <v>0</v>
      </c>
      <c r="M75" s="45"/>
      <c r="N75" s="45"/>
      <c r="O75" s="45"/>
    </row>
    <row r="76" spans="2:15" x14ac:dyDescent="0.2">
      <c r="B76" s="17">
        <f t="shared" ref="B76:B139" si="12">EDATE(B75,1)</f>
        <v>47300</v>
      </c>
      <c r="C76" s="5">
        <f>'skracanie okresu r. równe'!C80</f>
        <v>0</v>
      </c>
      <c r="D76" s="6">
        <f t="shared" ref="D76:D139" si="13">IF(I75&lt;0,0,I75)</f>
        <v>0</v>
      </c>
      <c r="E76" s="16">
        <f t="shared" si="9"/>
        <v>0</v>
      </c>
      <c r="F76" s="6">
        <f t="shared" ref="F76:F139" si="14">IFERROR(-IPMT(C76/12,1,$D$6-J76+1,D76),0)</f>
        <v>0</v>
      </c>
      <c r="G76" s="6">
        <f t="shared" ref="G76:G139" si="15">IFERROR(-PPMT(C76/12,1,$D$6-J76+1,D76),0)</f>
        <v>0</v>
      </c>
      <c r="H76" s="22">
        <f>'skracanie okresu r. równe'!H80</f>
        <v>0</v>
      </c>
      <c r="I76" s="6">
        <f t="shared" ref="I76:I139" si="16">D76-G76-H76</f>
        <v>0</v>
      </c>
      <c r="J76" s="8">
        <f t="shared" ref="J76:J139" si="17">J75+1</f>
        <v>67</v>
      </c>
      <c r="K76" s="6">
        <f t="shared" si="10"/>
        <v>0</v>
      </c>
      <c r="L76" s="16">
        <f t="shared" si="11"/>
        <v>0</v>
      </c>
      <c r="M76" s="45"/>
      <c r="N76" s="45"/>
      <c r="O76" s="45"/>
    </row>
    <row r="77" spans="2:15" x14ac:dyDescent="0.2">
      <c r="B77" s="17">
        <f t="shared" si="12"/>
        <v>47331</v>
      </c>
      <c r="C77" s="5">
        <f>'skracanie okresu r. równe'!C81</f>
        <v>0</v>
      </c>
      <c r="D77" s="6">
        <f t="shared" si="13"/>
        <v>0</v>
      </c>
      <c r="E77" s="16">
        <f t="shared" si="9"/>
        <v>0</v>
      </c>
      <c r="F77" s="6">
        <f t="shared" si="14"/>
        <v>0</v>
      </c>
      <c r="G77" s="6">
        <f t="shared" si="15"/>
        <v>0</v>
      </c>
      <c r="H77" s="22">
        <f>'skracanie okresu r. równe'!H81</f>
        <v>0</v>
      </c>
      <c r="I77" s="6">
        <f t="shared" si="16"/>
        <v>0</v>
      </c>
      <c r="J77" s="8">
        <f t="shared" si="17"/>
        <v>68</v>
      </c>
      <c r="K77" s="6">
        <f t="shared" si="10"/>
        <v>0</v>
      </c>
      <c r="L77" s="16">
        <f t="shared" si="11"/>
        <v>0</v>
      </c>
      <c r="M77" s="45"/>
      <c r="N77" s="45"/>
      <c r="O77" s="45"/>
    </row>
    <row r="78" spans="2:15" x14ac:dyDescent="0.2">
      <c r="B78" s="17">
        <f t="shared" si="12"/>
        <v>47362</v>
      </c>
      <c r="C78" s="5">
        <f>'skracanie okresu r. równe'!C82</f>
        <v>0</v>
      </c>
      <c r="D78" s="6">
        <f t="shared" si="13"/>
        <v>0</v>
      </c>
      <c r="E78" s="16">
        <f t="shared" si="9"/>
        <v>0</v>
      </c>
      <c r="F78" s="6">
        <f t="shared" si="14"/>
        <v>0</v>
      </c>
      <c r="G78" s="6">
        <f t="shared" si="15"/>
        <v>0</v>
      </c>
      <c r="H78" s="22">
        <f>'skracanie okresu r. równe'!H82</f>
        <v>0</v>
      </c>
      <c r="I78" s="6">
        <f t="shared" si="16"/>
        <v>0</v>
      </c>
      <c r="J78" s="8">
        <f t="shared" si="17"/>
        <v>69</v>
      </c>
      <c r="K78" s="6">
        <f t="shared" si="10"/>
        <v>0</v>
      </c>
      <c r="L78" s="16">
        <f t="shared" si="11"/>
        <v>0</v>
      </c>
      <c r="M78" s="45"/>
      <c r="N78" s="45"/>
      <c r="O78" s="45"/>
    </row>
    <row r="79" spans="2:15" x14ac:dyDescent="0.2">
      <c r="B79" s="17">
        <f t="shared" si="12"/>
        <v>47392</v>
      </c>
      <c r="C79" s="5">
        <f>'skracanie okresu r. równe'!C83</f>
        <v>0</v>
      </c>
      <c r="D79" s="6">
        <f t="shared" si="13"/>
        <v>0</v>
      </c>
      <c r="E79" s="16">
        <f t="shared" si="9"/>
        <v>0</v>
      </c>
      <c r="F79" s="6">
        <f t="shared" si="14"/>
        <v>0</v>
      </c>
      <c r="G79" s="6">
        <f t="shared" si="15"/>
        <v>0</v>
      </c>
      <c r="H79" s="22">
        <f>'skracanie okresu r. równe'!H83</f>
        <v>0</v>
      </c>
      <c r="I79" s="6">
        <f t="shared" si="16"/>
        <v>0</v>
      </c>
      <c r="J79" s="8">
        <f t="shared" si="17"/>
        <v>70</v>
      </c>
      <c r="K79" s="6">
        <f t="shared" si="10"/>
        <v>0</v>
      </c>
      <c r="L79" s="16">
        <f t="shared" si="11"/>
        <v>0</v>
      </c>
      <c r="M79" s="45"/>
      <c r="N79" s="45"/>
      <c r="O79" s="45"/>
    </row>
    <row r="80" spans="2:15" x14ac:dyDescent="0.2">
      <c r="B80" s="17">
        <f t="shared" si="12"/>
        <v>47423</v>
      </c>
      <c r="C80" s="5">
        <f>'skracanie okresu r. równe'!C84</f>
        <v>0</v>
      </c>
      <c r="D80" s="6">
        <f t="shared" si="13"/>
        <v>0</v>
      </c>
      <c r="E80" s="16">
        <f t="shared" si="9"/>
        <v>0</v>
      </c>
      <c r="F80" s="6">
        <f t="shared" si="14"/>
        <v>0</v>
      </c>
      <c r="G80" s="6">
        <f t="shared" si="15"/>
        <v>0</v>
      </c>
      <c r="H80" s="22">
        <f>'skracanie okresu r. równe'!H84</f>
        <v>0</v>
      </c>
      <c r="I80" s="6">
        <f t="shared" si="16"/>
        <v>0</v>
      </c>
      <c r="J80" s="8">
        <f t="shared" si="17"/>
        <v>71</v>
      </c>
      <c r="K80" s="6">
        <f t="shared" si="10"/>
        <v>0</v>
      </c>
      <c r="L80" s="16">
        <f t="shared" si="11"/>
        <v>0</v>
      </c>
      <c r="M80" s="45"/>
      <c r="N80" s="45"/>
      <c r="O80" s="45"/>
    </row>
    <row r="81" spans="2:15" x14ac:dyDescent="0.2">
      <c r="B81" s="17">
        <f t="shared" si="12"/>
        <v>47453</v>
      </c>
      <c r="C81" s="5">
        <f>'skracanie okresu r. równe'!C85</f>
        <v>0</v>
      </c>
      <c r="D81" s="6">
        <f t="shared" si="13"/>
        <v>0</v>
      </c>
      <c r="E81" s="16">
        <f t="shared" si="9"/>
        <v>0</v>
      </c>
      <c r="F81" s="6">
        <f t="shared" si="14"/>
        <v>0</v>
      </c>
      <c r="G81" s="6">
        <f t="shared" si="15"/>
        <v>0</v>
      </c>
      <c r="H81" s="22">
        <f>'skracanie okresu r. równe'!H85</f>
        <v>0</v>
      </c>
      <c r="I81" s="6">
        <f t="shared" si="16"/>
        <v>0</v>
      </c>
      <c r="J81" s="8">
        <f t="shared" si="17"/>
        <v>72</v>
      </c>
      <c r="K81" s="6">
        <f t="shared" si="10"/>
        <v>0</v>
      </c>
      <c r="L81" s="16">
        <f t="shared" si="11"/>
        <v>0</v>
      </c>
      <c r="M81" s="45"/>
      <c r="N81" s="45"/>
      <c r="O81" s="45"/>
    </row>
    <row r="82" spans="2:15" x14ac:dyDescent="0.2">
      <c r="B82" s="17">
        <f t="shared" si="12"/>
        <v>47484</v>
      </c>
      <c r="C82" s="5">
        <f>'skracanie okresu r. równe'!C86</f>
        <v>0</v>
      </c>
      <c r="D82" s="6">
        <f t="shared" si="13"/>
        <v>0</v>
      </c>
      <c r="E82" s="16">
        <f t="shared" si="9"/>
        <v>0</v>
      </c>
      <c r="F82" s="6">
        <f t="shared" si="14"/>
        <v>0</v>
      </c>
      <c r="G82" s="6">
        <f t="shared" si="15"/>
        <v>0</v>
      </c>
      <c r="H82" s="22">
        <f>'skracanie okresu r. równe'!H86</f>
        <v>0</v>
      </c>
      <c r="I82" s="6">
        <f t="shared" si="16"/>
        <v>0</v>
      </c>
      <c r="J82" s="8">
        <f t="shared" si="17"/>
        <v>73</v>
      </c>
      <c r="K82" s="6">
        <f t="shared" si="10"/>
        <v>0</v>
      </c>
      <c r="L82" s="16">
        <f t="shared" si="11"/>
        <v>0</v>
      </c>
      <c r="M82" s="45"/>
      <c r="N82" s="45"/>
      <c r="O82" s="45"/>
    </row>
    <row r="83" spans="2:15" x14ac:dyDescent="0.2">
      <c r="B83" s="17">
        <f t="shared" si="12"/>
        <v>47515</v>
      </c>
      <c r="C83" s="5">
        <f>'skracanie okresu r. równe'!C87</f>
        <v>0</v>
      </c>
      <c r="D83" s="6">
        <f t="shared" si="13"/>
        <v>0</v>
      </c>
      <c r="E83" s="16">
        <f t="shared" si="9"/>
        <v>0</v>
      </c>
      <c r="F83" s="6">
        <f t="shared" si="14"/>
        <v>0</v>
      </c>
      <c r="G83" s="6">
        <f t="shared" si="15"/>
        <v>0</v>
      </c>
      <c r="H83" s="22">
        <f>'skracanie okresu r. równe'!H87</f>
        <v>0</v>
      </c>
      <c r="I83" s="6">
        <f t="shared" si="16"/>
        <v>0</v>
      </c>
      <c r="J83" s="8">
        <f t="shared" si="17"/>
        <v>74</v>
      </c>
      <c r="K83" s="6">
        <f t="shared" si="10"/>
        <v>0</v>
      </c>
      <c r="L83" s="16">
        <f t="shared" si="11"/>
        <v>0</v>
      </c>
      <c r="M83" s="45"/>
      <c r="N83" s="45"/>
      <c r="O83" s="45"/>
    </row>
    <row r="84" spans="2:15" x14ac:dyDescent="0.2">
      <c r="B84" s="17">
        <f t="shared" si="12"/>
        <v>47543</v>
      </c>
      <c r="C84" s="5">
        <f>'skracanie okresu r. równe'!C88</f>
        <v>0</v>
      </c>
      <c r="D84" s="6">
        <f t="shared" si="13"/>
        <v>0</v>
      </c>
      <c r="E84" s="16">
        <f t="shared" si="9"/>
        <v>0</v>
      </c>
      <c r="F84" s="6">
        <f t="shared" si="14"/>
        <v>0</v>
      </c>
      <c r="G84" s="6">
        <f t="shared" si="15"/>
        <v>0</v>
      </c>
      <c r="H84" s="22">
        <f>'skracanie okresu r. równe'!H88</f>
        <v>0</v>
      </c>
      <c r="I84" s="6">
        <f t="shared" si="16"/>
        <v>0</v>
      </c>
      <c r="J84" s="8">
        <f t="shared" si="17"/>
        <v>75</v>
      </c>
      <c r="K84" s="6">
        <f t="shared" si="10"/>
        <v>0</v>
      </c>
      <c r="L84" s="16">
        <f t="shared" si="11"/>
        <v>0</v>
      </c>
      <c r="M84" s="45"/>
      <c r="N84" s="45"/>
      <c r="O84" s="45"/>
    </row>
    <row r="85" spans="2:15" x14ac:dyDescent="0.2">
      <c r="B85" s="17">
        <f t="shared" si="12"/>
        <v>47574</v>
      </c>
      <c r="C85" s="5">
        <f>'skracanie okresu r. równe'!C89</f>
        <v>0</v>
      </c>
      <c r="D85" s="6">
        <f t="shared" si="13"/>
        <v>0</v>
      </c>
      <c r="E85" s="16">
        <f t="shared" si="9"/>
        <v>0</v>
      </c>
      <c r="F85" s="6">
        <f t="shared" si="14"/>
        <v>0</v>
      </c>
      <c r="G85" s="6">
        <f t="shared" si="15"/>
        <v>0</v>
      </c>
      <c r="H85" s="22">
        <f>'skracanie okresu r. równe'!H89</f>
        <v>0</v>
      </c>
      <c r="I85" s="6">
        <f t="shared" si="16"/>
        <v>0</v>
      </c>
      <c r="J85" s="8">
        <f t="shared" si="17"/>
        <v>76</v>
      </c>
      <c r="K85" s="6">
        <f t="shared" si="10"/>
        <v>0</v>
      </c>
      <c r="L85" s="16">
        <f t="shared" si="11"/>
        <v>0</v>
      </c>
      <c r="M85" s="45"/>
      <c r="N85" s="45"/>
      <c r="O85" s="45"/>
    </row>
    <row r="86" spans="2:15" x14ac:dyDescent="0.2">
      <c r="B86" s="17">
        <f t="shared" si="12"/>
        <v>47604</v>
      </c>
      <c r="C86" s="5">
        <f>'skracanie okresu r. równe'!C90</f>
        <v>0</v>
      </c>
      <c r="D86" s="6">
        <f t="shared" si="13"/>
        <v>0</v>
      </c>
      <c r="E86" s="16">
        <f t="shared" si="9"/>
        <v>0</v>
      </c>
      <c r="F86" s="6">
        <f t="shared" si="14"/>
        <v>0</v>
      </c>
      <c r="G86" s="6">
        <f t="shared" si="15"/>
        <v>0</v>
      </c>
      <c r="H86" s="22">
        <f>'skracanie okresu r. równe'!H90</f>
        <v>0</v>
      </c>
      <c r="I86" s="6">
        <f t="shared" si="16"/>
        <v>0</v>
      </c>
      <c r="J86" s="8">
        <f t="shared" si="17"/>
        <v>77</v>
      </c>
      <c r="K86" s="6">
        <f t="shared" si="10"/>
        <v>0</v>
      </c>
      <c r="L86" s="16">
        <f t="shared" si="11"/>
        <v>0</v>
      </c>
      <c r="M86" s="45"/>
      <c r="N86" s="45"/>
      <c r="O86" s="45"/>
    </row>
    <row r="87" spans="2:15" x14ac:dyDescent="0.2">
      <c r="B87" s="17">
        <f t="shared" si="12"/>
        <v>47635</v>
      </c>
      <c r="C87" s="5">
        <f>'skracanie okresu r. równe'!C91</f>
        <v>0</v>
      </c>
      <c r="D87" s="6">
        <f t="shared" si="13"/>
        <v>0</v>
      </c>
      <c r="E87" s="16">
        <f t="shared" si="9"/>
        <v>0</v>
      </c>
      <c r="F87" s="6">
        <f t="shared" si="14"/>
        <v>0</v>
      </c>
      <c r="G87" s="6">
        <f t="shared" si="15"/>
        <v>0</v>
      </c>
      <c r="H87" s="22">
        <f>'skracanie okresu r. równe'!H91</f>
        <v>0</v>
      </c>
      <c r="I87" s="6">
        <f t="shared" si="16"/>
        <v>0</v>
      </c>
      <c r="J87" s="8">
        <f t="shared" si="17"/>
        <v>78</v>
      </c>
      <c r="K87" s="6">
        <f t="shared" si="10"/>
        <v>0</v>
      </c>
      <c r="L87" s="16">
        <f t="shared" si="11"/>
        <v>0</v>
      </c>
      <c r="M87" s="45"/>
      <c r="N87" s="45"/>
      <c r="O87" s="45"/>
    </row>
    <row r="88" spans="2:15" x14ac:dyDescent="0.2">
      <c r="B88" s="17">
        <f t="shared" si="12"/>
        <v>47665</v>
      </c>
      <c r="C88" s="5">
        <f>'skracanie okresu r. równe'!C92</f>
        <v>0</v>
      </c>
      <c r="D88" s="6">
        <f t="shared" si="13"/>
        <v>0</v>
      </c>
      <c r="E88" s="16">
        <f t="shared" si="9"/>
        <v>0</v>
      </c>
      <c r="F88" s="6">
        <f t="shared" si="14"/>
        <v>0</v>
      </c>
      <c r="G88" s="6">
        <f t="shared" si="15"/>
        <v>0</v>
      </c>
      <c r="H88" s="22">
        <f>'skracanie okresu r. równe'!H92</f>
        <v>0</v>
      </c>
      <c r="I88" s="6">
        <f t="shared" si="16"/>
        <v>0</v>
      </c>
      <c r="J88" s="8">
        <f t="shared" si="17"/>
        <v>79</v>
      </c>
      <c r="K88" s="6">
        <f t="shared" si="10"/>
        <v>0</v>
      </c>
      <c r="L88" s="16">
        <f t="shared" si="11"/>
        <v>0</v>
      </c>
      <c r="M88" s="45"/>
      <c r="N88" s="45"/>
      <c r="O88" s="45"/>
    </row>
    <row r="89" spans="2:15" x14ac:dyDescent="0.2">
      <c r="B89" s="17">
        <f t="shared" si="12"/>
        <v>47696</v>
      </c>
      <c r="C89" s="5">
        <f>'skracanie okresu r. równe'!C93</f>
        <v>0</v>
      </c>
      <c r="D89" s="6">
        <f t="shared" si="13"/>
        <v>0</v>
      </c>
      <c r="E89" s="16">
        <f t="shared" si="9"/>
        <v>0</v>
      </c>
      <c r="F89" s="6">
        <f t="shared" si="14"/>
        <v>0</v>
      </c>
      <c r="G89" s="6">
        <f t="shared" si="15"/>
        <v>0</v>
      </c>
      <c r="H89" s="22">
        <f>'skracanie okresu r. równe'!H93</f>
        <v>0</v>
      </c>
      <c r="I89" s="6">
        <f t="shared" si="16"/>
        <v>0</v>
      </c>
      <c r="J89" s="8">
        <f t="shared" si="17"/>
        <v>80</v>
      </c>
      <c r="K89" s="6">
        <f t="shared" si="10"/>
        <v>0</v>
      </c>
      <c r="L89" s="16">
        <f t="shared" si="11"/>
        <v>0</v>
      </c>
      <c r="M89" s="45"/>
      <c r="N89" s="45"/>
      <c r="O89" s="45"/>
    </row>
    <row r="90" spans="2:15" x14ac:dyDescent="0.2">
      <c r="B90" s="17">
        <f t="shared" si="12"/>
        <v>47727</v>
      </c>
      <c r="C90" s="5">
        <f>'skracanie okresu r. równe'!C94</f>
        <v>0</v>
      </c>
      <c r="D90" s="6">
        <f t="shared" si="13"/>
        <v>0</v>
      </c>
      <c r="E90" s="16">
        <f t="shared" si="9"/>
        <v>0</v>
      </c>
      <c r="F90" s="6">
        <f t="shared" si="14"/>
        <v>0</v>
      </c>
      <c r="G90" s="6">
        <f t="shared" si="15"/>
        <v>0</v>
      </c>
      <c r="H90" s="22">
        <f>'skracanie okresu r. równe'!H94</f>
        <v>0</v>
      </c>
      <c r="I90" s="6">
        <f t="shared" si="16"/>
        <v>0</v>
      </c>
      <c r="J90" s="8">
        <f t="shared" si="17"/>
        <v>81</v>
      </c>
      <c r="K90" s="6">
        <f t="shared" si="10"/>
        <v>0</v>
      </c>
      <c r="L90" s="16">
        <f t="shared" si="11"/>
        <v>0</v>
      </c>
      <c r="M90" s="45"/>
      <c r="N90" s="45"/>
      <c r="O90" s="45"/>
    </row>
    <row r="91" spans="2:15" x14ac:dyDescent="0.2">
      <c r="B91" s="17">
        <f t="shared" si="12"/>
        <v>47757</v>
      </c>
      <c r="C91" s="5">
        <f>'skracanie okresu r. równe'!C95</f>
        <v>0</v>
      </c>
      <c r="D91" s="6">
        <f t="shared" si="13"/>
        <v>0</v>
      </c>
      <c r="E91" s="16">
        <f t="shared" si="9"/>
        <v>0</v>
      </c>
      <c r="F91" s="6">
        <f t="shared" si="14"/>
        <v>0</v>
      </c>
      <c r="G91" s="6">
        <f t="shared" si="15"/>
        <v>0</v>
      </c>
      <c r="H91" s="22">
        <f>'skracanie okresu r. równe'!H95</f>
        <v>0</v>
      </c>
      <c r="I91" s="6">
        <f t="shared" si="16"/>
        <v>0</v>
      </c>
      <c r="J91" s="8">
        <f t="shared" si="17"/>
        <v>82</v>
      </c>
      <c r="K91" s="6">
        <f t="shared" si="10"/>
        <v>0</v>
      </c>
      <c r="L91" s="16">
        <f t="shared" si="11"/>
        <v>0</v>
      </c>
      <c r="M91" s="45"/>
      <c r="N91" s="45"/>
      <c r="O91" s="45"/>
    </row>
    <row r="92" spans="2:15" x14ac:dyDescent="0.2">
      <c r="B92" s="17">
        <f t="shared" si="12"/>
        <v>47788</v>
      </c>
      <c r="C92" s="5">
        <f>'skracanie okresu r. równe'!C96</f>
        <v>0</v>
      </c>
      <c r="D92" s="6">
        <f t="shared" si="13"/>
        <v>0</v>
      </c>
      <c r="E92" s="16">
        <f t="shared" si="9"/>
        <v>0</v>
      </c>
      <c r="F92" s="6">
        <f t="shared" si="14"/>
        <v>0</v>
      </c>
      <c r="G92" s="6">
        <f t="shared" si="15"/>
        <v>0</v>
      </c>
      <c r="H92" s="22">
        <f>'skracanie okresu r. równe'!H96</f>
        <v>0</v>
      </c>
      <c r="I92" s="6">
        <f t="shared" si="16"/>
        <v>0</v>
      </c>
      <c r="J92" s="8">
        <f t="shared" si="17"/>
        <v>83</v>
      </c>
      <c r="K92" s="6">
        <f t="shared" si="10"/>
        <v>0</v>
      </c>
      <c r="L92" s="16">
        <f t="shared" si="11"/>
        <v>0</v>
      </c>
      <c r="M92" s="45"/>
      <c r="N92" s="45"/>
      <c r="O92" s="45"/>
    </row>
    <row r="93" spans="2:15" x14ac:dyDescent="0.2">
      <c r="B93" s="17">
        <f t="shared" si="12"/>
        <v>47818</v>
      </c>
      <c r="C93" s="5">
        <f>'skracanie okresu r. równe'!C97</f>
        <v>0</v>
      </c>
      <c r="D93" s="6">
        <f t="shared" si="13"/>
        <v>0</v>
      </c>
      <c r="E93" s="16">
        <f t="shared" si="9"/>
        <v>0</v>
      </c>
      <c r="F93" s="6">
        <f t="shared" si="14"/>
        <v>0</v>
      </c>
      <c r="G93" s="6">
        <f t="shared" si="15"/>
        <v>0</v>
      </c>
      <c r="H93" s="22">
        <f>'skracanie okresu r. równe'!H97</f>
        <v>0</v>
      </c>
      <c r="I93" s="6">
        <f t="shared" si="16"/>
        <v>0</v>
      </c>
      <c r="J93" s="8">
        <f t="shared" si="17"/>
        <v>84</v>
      </c>
      <c r="K93" s="6">
        <f t="shared" si="10"/>
        <v>0</v>
      </c>
      <c r="L93" s="16">
        <f t="shared" si="11"/>
        <v>0</v>
      </c>
      <c r="M93" s="45"/>
      <c r="N93" s="45"/>
      <c r="O93" s="45"/>
    </row>
    <row r="94" spans="2:15" x14ac:dyDescent="0.2">
      <c r="B94" s="17">
        <f t="shared" si="12"/>
        <v>47849</v>
      </c>
      <c r="C94" s="5">
        <f>'skracanie okresu r. równe'!C98</f>
        <v>0</v>
      </c>
      <c r="D94" s="6">
        <f t="shared" si="13"/>
        <v>0</v>
      </c>
      <c r="E94" s="16">
        <f t="shared" si="9"/>
        <v>0</v>
      </c>
      <c r="F94" s="6">
        <f t="shared" si="14"/>
        <v>0</v>
      </c>
      <c r="G94" s="6">
        <f t="shared" si="15"/>
        <v>0</v>
      </c>
      <c r="H94" s="22">
        <f>'skracanie okresu r. równe'!H98</f>
        <v>0</v>
      </c>
      <c r="I94" s="6">
        <f t="shared" si="16"/>
        <v>0</v>
      </c>
      <c r="J94" s="8">
        <f t="shared" si="17"/>
        <v>85</v>
      </c>
      <c r="K94" s="6">
        <f t="shared" si="10"/>
        <v>0</v>
      </c>
      <c r="L94" s="16">
        <f t="shared" si="11"/>
        <v>0</v>
      </c>
      <c r="M94" s="45"/>
      <c r="N94" s="45"/>
      <c r="O94" s="45"/>
    </row>
    <row r="95" spans="2:15" x14ac:dyDescent="0.2">
      <c r="B95" s="17">
        <f t="shared" si="12"/>
        <v>47880</v>
      </c>
      <c r="C95" s="5">
        <f>'skracanie okresu r. równe'!C99</f>
        <v>0</v>
      </c>
      <c r="D95" s="6">
        <f t="shared" si="13"/>
        <v>0</v>
      </c>
      <c r="E95" s="16">
        <f t="shared" si="9"/>
        <v>0</v>
      </c>
      <c r="F95" s="6">
        <f t="shared" si="14"/>
        <v>0</v>
      </c>
      <c r="G95" s="6">
        <f t="shared" si="15"/>
        <v>0</v>
      </c>
      <c r="H95" s="22">
        <f>'skracanie okresu r. równe'!H99</f>
        <v>0</v>
      </c>
      <c r="I95" s="6">
        <f t="shared" si="16"/>
        <v>0</v>
      </c>
      <c r="J95" s="8">
        <f t="shared" si="17"/>
        <v>86</v>
      </c>
      <c r="K95" s="6">
        <f t="shared" si="10"/>
        <v>0</v>
      </c>
      <c r="L95" s="16">
        <f t="shared" si="11"/>
        <v>0</v>
      </c>
      <c r="M95" s="45"/>
      <c r="N95" s="45"/>
      <c r="O95" s="45"/>
    </row>
    <row r="96" spans="2:15" x14ac:dyDescent="0.2">
      <c r="B96" s="17">
        <f t="shared" si="12"/>
        <v>47908</v>
      </c>
      <c r="C96" s="5">
        <f>'skracanie okresu r. równe'!C100</f>
        <v>0</v>
      </c>
      <c r="D96" s="6">
        <f t="shared" si="13"/>
        <v>0</v>
      </c>
      <c r="E96" s="16">
        <f t="shared" si="9"/>
        <v>0</v>
      </c>
      <c r="F96" s="6">
        <f t="shared" si="14"/>
        <v>0</v>
      </c>
      <c r="G96" s="6">
        <f t="shared" si="15"/>
        <v>0</v>
      </c>
      <c r="H96" s="22">
        <f>'skracanie okresu r. równe'!H100</f>
        <v>0</v>
      </c>
      <c r="I96" s="6">
        <f t="shared" si="16"/>
        <v>0</v>
      </c>
      <c r="J96" s="8">
        <f t="shared" si="17"/>
        <v>87</v>
      </c>
      <c r="K96" s="6">
        <f t="shared" si="10"/>
        <v>0</v>
      </c>
      <c r="L96" s="16">
        <f t="shared" si="11"/>
        <v>0</v>
      </c>
      <c r="M96" s="45"/>
      <c r="N96" s="45"/>
      <c r="O96" s="45"/>
    </row>
    <row r="97" spans="2:15" x14ac:dyDescent="0.2">
      <c r="B97" s="17">
        <f t="shared" si="12"/>
        <v>47939</v>
      </c>
      <c r="C97" s="5">
        <f>'skracanie okresu r. równe'!C101</f>
        <v>0</v>
      </c>
      <c r="D97" s="6">
        <f t="shared" si="13"/>
        <v>0</v>
      </c>
      <c r="E97" s="16">
        <f t="shared" si="9"/>
        <v>0</v>
      </c>
      <c r="F97" s="6">
        <f t="shared" si="14"/>
        <v>0</v>
      </c>
      <c r="G97" s="6">
        <f t="shared" si="15"/>
        <v>0</v>
      </c>
      <c r="H97" s="22">
        <f>'skracanie okresu r. równe'!H101</f>
        <v>0</v>
      </c>
      <c r="I97" s="6">
        <f t="shared" si="16"/>
        <v>0</v>
      </c>
      <c r="J97" s="8">
        <f t="shared" si="17"/>
        <v>88</v>
      </c>
      <c r="K97" s="6">
        <f t="shared" si="10"/>
        <v>0</v>
      </c>
      <c r="L97" s="16">
        <f t="shared" si="11"/>
        <v>0</v>
      </c>
      <c r="M97" s="45"/>
      <c r="N97" s="45"/>
      <c r="O97" s="45"/>
    </row>
    <row r="98" spans="2:15" x14ac:dyDescent="0.2">
      <c r="B98" s="17">
        <f t="shared" si="12"/>
        <v>47969</v>
      </c>
      <c r="C98" s="5">
        <f>'skracanie okresu r. równe'!C102</f>
        <v>0</v>
      </c>
      <c r="D98" s="6">
        <f t="shared" si="13"/>
        <v>0</v>
      </c>
      <c r="E98" s="16">
        <f t="shared" si="9"/>
        <v>0</v>
      </c>
      <c r="F98" s="6">
        <f t="shared" si="14"/>
        <v>0</v>
      </c>
      <c r="G98" s="6">
        <f t="shared" si="15"/>
        <v>0</v>
      </c>
      <c r="H98" s="22">
        <f>'skracanie okresu r. równe'!H102</f>
        <v>0</v>
      </c>
      <c r="I98" s="6">
        <f t="shared" si="16"/>
        <v>0</v>
      </c>
      <c r="J98" s="8">
        <f t="shared" si="17"/>
        <v>89</v>
      </c>
      <c r="K98" s="6">
        <f t="shared" si="10"/>
        <v>0</v>
      </c>
      <c r="L98" s="16">
        <f t="shared" si="11"/>
        <v>0</v>
      </c>
      <c r="M98" s="45"/>
      <c r="N98" s="45"/>
      <c r="O98" s="45"/>
    </row>
    <row r="99" spans="2:15" x14ac:dyDescent="0.2">
      <c r="B99" s="17">
        <f t="shared" si="12"/>
        <v>48000</v>
      </c>
      <c r="C99" s="5">
        <f>'skracanie okresu r. równe'!C103</f>
        <v>0</v>
      </c>
      <c r="D99" s="6">
        <f t="shared" si="13"/>
        <v>0</v>
      </c>
      <c r="E99" s="16">
        <f t="shared" si="9"/>
        <v>0</v>
      </c>
      <c r="F99" s="6">
        <f t="shared" si="14"/>
        <v>0</v>
      </c>
      <c r="G99" s="6">
        <f t="shared" si="15"/>
        <v>0</v>
      </c>
      <c r="H99" s="22">
        <f>'skracanie okresu r. równe'!H103</f>
        <v>0</v>
      </c>
      <c r="I99" s="6">
        <f t="shared" si="16"/>
        <v>0</v>
      </c>
      <c r="J99" s="8">
        <f t="shared" si="17"/>
        <v>90</v>
      </c>
      <c r="K99" s="6">
        <f t="shared" si="10"/>
        <v>0</v>
      </c>
      <c r="L99" s="16">
        <f t="shared" si="11"/>
        <v>0</v>
      </c>
      <c r="M99" s="45"/>
      <c r="N99" s="45"/>
      <c r="O99" s="45"/>
    </row>
    <row r="100" spans="2:15" x14ac:dyDescent="0.2">
      <c r="B100" s="17">
        <f t="shared" si="12"/>
        <v>48030</v>
      </c>
      <c r="C100" s="5">
        <f>'skracanie okresu r. równe'!C104</f>
        <v>0</v>
      </c>
      <c r="D100" s="6">
        <f t="shared" si="13"/>
        <v>0</v>
      </c>
      <c r="E100" s="16">
        <f t="shared" si="9"/>
        <v>0</v>
      </c>
      <c r="F100" s="6">
        <f t="shared" si="14"/>
        <v>0</v>
      </c>
      <c r="G100" s="6">
        <f t="shared" si="15"/>
        <v>0</v>
      </c>
      <c r="H100" s="22">
        <f>'skracanie okresu r. równe'!H104</f>
        <v>0</v>
      </c>
      <c r="I100" s="6">
        <f t="shared" si="16"/>
        <v>0</v>
      </c>
      <c r="J100" s="8">
        <f t="shared" si="17"/>
        <v>91</v>
      </c>
      <c r="K100" s="6">
        <f t="shared" si="10"/>
        <v>0</v>
      </c>
      <c r="L100" s="16">
        <f t="shared" si="11"/>
        <v>0</v>
      </c>
      <c r="M100" s="45"/>
      <c r="N100" s="45"/>
      <c r="O100" s="45"/>
    </row>
    <row r="101" spans="2:15" x14ac:dyDescent="0.2">
      <c r="B101" s="17">
        <f t="shared" si="12"/>
        <v>48061</v>
      </c>
      <c r="C101" s="5">
        <f>'skracanie okresu r. równe'!C105</f>
        <v>0</v>
      </c>
      <c r="D101" s="6">
        <f t="shared" si="13"/>
        <v>0</v>
      </c>
      <c r="E101" s="16">
        <f t="shared" si="9"/>
        <v>0</v>
      </c>
      <c r="F101" s="6">
        <f t="shared" si="14"/>
        <v>0</v>
      </c>
      <c r="G101" s="6">
        <f t="shared" si="15"/>
        <v>0</v>
      </c>
      <c r="H101" s="22">
        <f>'skracanie okresu r. równe'!H105</f>
        <v>0</v>
      </c>
      <c r="I101" s="6">
        <f t="shared" si="16"/>
        <v>0</v>
      </c>
      <c r="J101" s="8">
        <f t="shared" si="17"/>
        <v>92</v>
      </c>
      <c r="K101" s="6">
        <f t="shared" si="10"/>
        <v>0</v>
      </c>
      <c r="L101" s="16">
        <f t="shared" si="11"/>
        <v>0</v>
      </c>
      <c r="M101" s="45"/>
      <c r="N101" s="45"/>
      <c r="O101" s="45"/>
    </row>
    <row r="102" spans="2:15" x14ac:dyDescent="0.2">
      <c r="B102" s="17">
        <f t="shared" si="12"/>
        <v>48092</v>
      </c>
      <c r="C102" s="5">
        <f>'skracanie okresu r. równe'!C106</f>
        <v>0</v>
      </c>
      <c r="D102" s="6">
        <f t="shared" si="13"/>
        <v>0</v>
      </c>
      <c r="E102" s="16">
        <f t="shared" si="9"/>
        <v>0</v>
      </c>
      <c r="F102" s="6">
        <f t="shared" si="14"/>
        <v>0</v>
      </c>
      <c r="G102" s="6">
        <f t="shared" si="15"/>
        <v>0</v>
      </c>
      <c r="H102" s="22">
        <f>'skracanie okresu r. równe'!H106</f>
        <v>0</v>
      </c>
      <c r="I102" s="6">
        <f t="shared" si="16"/>
        <v>0</v>
      </c>
      <c r="J102" s="8">
        <f t="shared" si="17"/>
        <v>93</v>
      </c>
      <c r="K102" s="6">
        <f t="shared" si="10"/>
        <v>0</v>
      </c>
      <c r="L102" s="16">
        <f t="shared" si="11"/>
        <v>0</v>
      </c>
      <c r="M102" s="45"/>
      <c r="N102" s="45"/>
      <c r="O102" s="45"/>
    </row>
    <row r="103" spans="2:15" x14ac:dyDescent="0.2">
      <c r="B103" s="17">
        <f t="shared" si="12"/>
        <v>48122</v>
      </c>
      <c r="C103" s="5">
        <f>'skracanie okresu r. równe'!C107</f>
        <v>0</v>
      </c>
      <c r="D103" s="6">
        <f t="shared" si="13"/>
        <v>0</v>
      </c>
      <c r="E103" s="16">
        <f t="shared" si="9"/>
        <v>0</v>
      </c>
      <c r="F103" s="6">
        <f t="shared" si="14"/>
        <v>0</v>
      </c>
      <c r="G103" s="6">
        <f t="shared" si="15"/>
        <v>0</v>
      </c>
      <c r="H103" s="22">
        <f>'skracanie okresu r. równe'!H107</f>
        <v>0</v>
      </c>
      <c r="I103" s="6">
        <f t="shared" si="16"/>
        <v>0</v>
      </c>
      <c r="J103" s="8">
        <f t="shared" si="17"/>
        <v>94</v>
      </c>
      <c r="K103" s="6">
        <f t="shared" si="10"/>
        <v>0</v>
      </c>
      <c r="L103" s="16">
        <f t="shared" si="11"/>
        <v>0</v>
      </c>
      <c r="M103" s="45"/>
      <c r="N103" s="45"/>
      <c r="O103" s="45"/>
    </row>
    <row r="104" spans="2:15" x14ac:dyDescent="0.2">
      <c r="B104" s="17">
        <f t="shared" si="12"/>
        <v>48153</v>
      </c>
      <c r="C104" s="5">
        <f>'skracanie okresu r. równe'!C108</f>
        <v>0</v>
      </c>
      <c r="D104" s="6">
        <f t="shared" si="13"/>
        <v>0</v>
      </c>
      <c r="E104" s="16">
        <f t="shared" si="9"/>
        <v>0</v>
      </c>
      <c r="F104" s="6">
        <f t="shared" si="14"/>
        <v>0</v>
      </c>
      <c r="G104" s="6">
        <f t="shared" si="15"/>
        <v>0</v>
      </c>
      <c r="H104" s="22">
        <f>'skracanie okresu r. równe'!H108</f>
        <v>0</v>
      </c>
      <c r="I104" s="6">
        <f t="shared" si="16"/>
        <v>0</v>
      </c>
      <c r="J104" s="8">
        <f t="shared" si="17"/>
        <v>95</v>
      </c>
      <c r="K104" s="6">
        <f t="shared" si="10"/>
        <v>0</v>
      </c>
      <c r="L104" s="16">
        <f t="shared" si="11"/>
        <v>0</v>
      </c>
      <c r="M104" s="45"/>
      <c r="N104" s="45"/>
      <c r="O104" s="45"/>
    </row>
    <row r="105" spans="2:15" x14ac:dyDescent="0.2">
      <c r="B105" s="17">
        <f t="shared" si="12"/>
        <v>48183</v>
      </c>
      <c r="C105" s="5">
        <f>'skracanie okresu r. równe'!C109</f>
        <v>0</v>
      </c>
      <c r="D105" s="6">
        <f t="shared" si="13"/>
        <v>0</v>
      </c>
      <c r="E105" s="16">
        <f t="shared" si="9"/>
        <v>0</v>
      </c>
      <c r="F105" s="6">
        <f t="shared" si="14"/>
        <v>0</v>
      </c>
      <c r="G105" s="6">
        <f t="shared" si="15"/>
        <v>0</v>
      </c>
      <c r="H105" s="22">
        <f>'skracanie okresu r. równe'!H109</f>
        <v>0</v>
      </c>
      <c r="I105" s="6">
        <f t="shared" si="16"/>
        <v>0</v>
      </c>
      <c r="J105" s="8">
        <f t="shared" si="17"/>
        <v>96</v>
      </c>
      <c r="K105" s="6">
        <f t="shared" si="10"/>
        <v>0</v>
      </c>
      <c r="L105" s="16">
        <f t="shared" si="11"/>
        <v>0</v>
      </c>
      <c r="M105" s="45"/>
      <c r="N105" s="45"/>
      <c r="O105" s="45"/>
    </row>
    <row r="106" spans="2:15" x14ac:dyDescent="0.2">
      <c r="B106" s="17">
        <f t="shared" si="12"/>
        <v>48214</v>
      </c>
      <c r="C106" s="5">
        <f>'skracanie okresu r. równe'!C110</f>
        <v>0</v>
      </c>
      <c r="D106" s="6">
        <f t="shared" si="13"/>
        <v>0</v>
      </c>
      <c r="E106" s="16">
        <f t="shared" si="9"/>
        <v>0</v>
      </c>
      <c r="F106" s="6">
        <f t="shared" si="14"/>
        <v>0</v>
      </c>
      <c r="G106" s="6">
        <f t="shared" si="15"/>
        <v>0</v>
      </c>
      <c r="H106" s="22">
        <f>'skracanie okresu r. równe'!H110</f>
        <v>0</v>
      </c>
      <c r="I106" s="6">
        <f t="shared" si="16"/>
        <v>0</v>
      </c>
      <c r="J106" s="8">
        <f t="shared" si="17"/>
        <v>97</v>
      </c>
      <c r="K106" s="6">
        <f t="shared" si="10"/>
        <v>0</v>
      </c>
      <c r="L106" s="16">
        <f t="shared" si="11"/>
        <v>0</v>
      </c>
      <c r="M106" s="45"/>
      <c r="N106" s="45"/>
      <c r="O106" s="45"/>
    </row>
    <row r="107" spans="2:15" x14ac:dyDescent="0.2">
      <c r="B107" s="17">
        <f t="shared" si="12"/>
        <v>48245</v>
      </c>
      <c r="C107" s="5">
        <f>'skracanie okresu r. równe'!C111</f>
        <v>0</v>
      </c>
      <c r="D107" s="6">
        <f t="shared" si="13"/>
        <v>0</v>
      </c>
      <c r="E107" s="16">
        <f t="shared" si="9"/>
        <v>0</v>
      </c>
      <c r="F107" s="6">
        <f t="shared" si="14"/>
        <v>0</v>
      </c>
      <c r="G107" s="6">
        <f t="shared" si="15"/>
        <v>0</v>
      </c>
      <c r="H107" s="22">
        <f>'skracanie okresu r. równe'!H111</f>
        <v>0</v>
      </c>
      <c r="I107" s="6">
        <f t="shared" si="16"/>
        <v>0</v>
      </c>
      <c r="J107" s="8">
        <f t="shared" si="17"/>
        <v>98</v>
      </c>
      <c r="K107" s="6">
        <f t="shared" si="10"/>
        <v>0</v>
      </c>
      <c r="L107" s="16">
        <f t="shared" si="11"/>
        <v>0</v>
      </c>
      <c r="M107" s="45"/>
      <c r="N107" s="45"/>
      <c r="O107" s="45"/>
    </row>
    <row r="108" spans="2:15" x14ac:dyDescent="0.2">
      <c r="B108" s="17">
        <f t="shared" si="12"/>
        <v>48274</v>
      </c>
      <c r="C108" s="5">
        <f>'skracanie okresu r. równe'!C112</f>
        <v>0</v>
      </c>
      <c r="D108" s="6">
        <f t="shared" si="13"/>
        <v>0</v>
      </c>
      <c r="E108" s="16">
        <f t="shared" si="9"/>
        <v>0</v>
      </c>
      <c r="F108" s="6">
        <f t="shared" si="14"/>
        <v>0</v>
      </c>
      <c r="G108" s="6">
        <f t="shared" si="15"/>
        <v>0</v>
      </c>
      <c r="H108" s="22">
        <f>'skracanie okresu r. równe'!H112</f>
        <v>0</v>
      </c>
      <c r="I108" s="6">
        <f t="shared" si="16"/>
        <v>0</v>
      </c>
      <c r="J108" s="8">
        <f t="shared" si="17"/>
        <v>99</v>
      </c>
      <c r="K108" s="6">
        <f t="shared" si="10"/>
        <v>0</v>
      </c>
      <c r="L108" s="16">
        <f t="shared" si="11"/>
        <v>0</v>
      </c>
      <c r="M108" s="45"/>
      <c r="N108" s="45"/>
      <c r="O108" s="45"/>
    </row>
    <row r="109" spans="2:15" x14ac:dyDescent="0.2">
      <c r="B109" s="17">
        <f t="shared" si="12"/>
        <v>48305</v>
      </c>
      <c r="C109" s="5">
        <f>'skracanie okresu r. równe'!C113</f>
        <v>0</v>
      </c>
      <c r="D109" s="6">
        <f t="shared" si="13"/>
        <v>0</v>
      </c>
      <c r="E109" s="16">
        <f t="shared" si="9"/>
        <v>0</v>
      </c>
      <c r="F109" s="6">
        <f t="shared" si="14"/>
        <v>0</v>
      </c>
      <c r="G109" s="6">
        <f t="shared" si="15"/>
        <v>0</v>
      </c>
      <c r="H109" s="22">
        <f>'skracanie okresu r. równe'!H113</f>
        <v>0</v>
      </c>
      <c r="I109" s="6">
        <f t="shared" si="16"/>
        <v>0</v>
      </c>
      <c r="J109" s="8">
        <f t="shared" si="17"/>
        <v>100</v>
      </c>
      <c r="K109" s="6">
        <f t="shared" si="10"/>
        <v>0</v>
      </c>
      <c r="L109" s="16">
        <f t="shared" si="11"/>
        <v>0</v>
      </c>
      <c r="M109" s="45"/>
      <c r="N109" s="45"/>
      <c r="O109" s="45"/>
    </row>
    <row r="110" spans="2:15" x14ac:dyDescent="0.2">
      <c r="B110" s="17">
        <f t="shared" si="12"/>
        <v>48335</v>
      </c>
      <c r="C110" s="5">
        <f>'skracanie okresu r. równe'!C114</f>
        <v>0</v>
      </c>
      <c r="D110" s="6">
        <f t="shared" si="13"/>
        <v>0</v>
      </c>
      <c r="E110" s="16">
        <f t="shared" si="9"/>
        <v>0</v>
      </c>
      <c r="F110" s="6">
        <f t="shared" si="14"/>
        <v>0</v>
      </c>
      <c r="G110" s="6">
        <f t="shared" si="15"/>
        <v>0</v>
      </c>
      <c r="H110" s="22">
        <f>'skracanie okresu r. równe'!H114</f>
        <v>0</v>
      </c>
      <c r="I110" s="6">
        <f t="shared" si="16"/>
        <v>0</v>
      </c>
      <c r="J110" s="8">
        <f t="shared" si="17"/>
        <v>101</v>
      </c>
      <c r="K110" s="6">
        <f t="shared" si="10"/>
        <v>0</v>
      </c>
      <c r="L110" s="16">
        <f t="shared" si="11"/>
        <v>0</v>
      </c>
      <c r="M110" s="45"/>
      <c r="N110" s="45"/>
      <c r="O110" s="45"/>
    </row>
    <row r="111" spans="2:15" x14ac:dyDescent="0.2">
      <c r="B111" s="17">
        <f t="shared" si="12"/>
        <v>48366</v>
      </c>
      <c r="C111" s="5">
        <f>'skracanie okresu r. równe'!C115</f>
        <v>0</v>
      </c>
      <c r="D111" s="6">
        <f t="shared" si="13"/>
        <v>0</v>
      </c>
      <c r="E111" s="16">
        <f t="shared" si="9"/>
        <v>0</v>
      </c>
      <c r="F111" s="6">
        <f t="shared" si="14"/>
        <v>0</v>
      </c>
      <c r="G111" s="6">
        <f t="shared" si="15"/>
        <v>0</v>
      </c>
      <c r="H111" s="22">
        <f>'skracanie okresu r. równe'!H115</f>
        <v>0</v>
      </c>
      <c r="I111" s="6">
        <f t="shared" si="16"/>
        <v>0</v>
      </c>
      <c r="J111" s="8">
        <f t="shared" si="17"/>
        <v>102</v>
      </c>
      <c r="K111" s="6">
        <f t="shared" si="10"/>
        <v>0</v>
      </c>
      <c r="L111" s="16">
        <f t="shared" si="11"/>
        <v>0</v>
      </c>
      <c r="M111" s="45"/>
      <c r="N111" s="45"/>
      <c r="O111" s="45"/>
    </row>
    <row r="112" spans="2:15" x14ac:dyDescent="0.2">
      <c r="B112" s="17">
        <f t="shared" si="12"/>
        <v>48396</v>
      </c>
      <c r="C112" s="5">
        <f>'skracanie okresu r. równe'!C116</f>
        <v>0</v>
      </c>
      <c r="D112" s="6">
        <f t="shared" si="13"/>
        <v>0</v>
      </c>
      <c r="E112" s="16">
        <f t="shared" si="9"/>
        <v>0</v>
      </c>
      <c r="F112" s="6">
        <f t="shared" si="14"/>
        <v>0</v>
      </c>
      <c r="G112" s="6">
        <f t="shared" si="15"/>
        <v>0</v>
      </c>
      <c r="H112" s="22">
        <f>'skracanie okresu r. równe'!H116</f>
        <v>0</v>
      </c>
      <c r="I112" s="6">
        <f t="shared" si="16"/>
        <v>0</v>
      </c>
      <c r="J112" s="8">
        <f t="shared" si="17"/>
        <v>103</v>
      </c>
      <c r="K112" s="6">
        <f t="shared" si="10"/>
        <v>0</v>
      </c>
      <c r="L112" s="16">
        <f t="shared" si="11"/>
        <v>0</v>
      </c>
      <c r="M112" s="45"/>
      <c r="N112" s="45"/>
      <c r="O112" s="45"/>
    </row>
    <row r="113" spans="2:15" x14ac:dyDescent="0.2">
      <c r="B113" s="17">
        <f t="shared" si="12"/>
        <v>48427</v>
      </c>
      <c r="C113" s="5">
        <f>'skracanie okresu r. równe'!C117</f>
        <v>0</v>
      </c>
      <c r="D113" s="6">
        <f t="shared" si="13"/>
        <v>0</v>
      </c>
      <c r="E113" s="16">
        <f t="shared" si="9"/>
        <v>0</v>
      </c>
      <c r="F113" s="6">
        <f t="shared" si="14"/>
        <v>0</v>
      </c>
      <c r="G113" s="6">
        <f t="shared" si="15"/>
        <v>0</v>
      </c>
      <c r="H113" s="22">
        <f>'skracanie okresu r. równe'!H117</f>
        <v>0</v>
      </c>
      <c r="I113" s="6">
        <f t="shared" si="16"/>
        <v>0</v>
      </c>
      <c r="J113" s="8">
        <f t="shared" si="17"/>
        <v>104</v>
      </c>
      <c r="K113" s="6">
        <f t="shared" si="10"/>
        <v>0</v>
      </c>
      <c r="L113" s="16">
        <f t="shared" si="11"/>
        <v>0</v>
      </c>
      <c r="M113" s="45"/>
      <c r="N113" s="45"/>
      <c r="O113" s="45"/>
    </row>
    <row r="114" spans="2:15" x14ac:dyDescent="0.2">
      <c r="B114" s="17">
        <f t="shared" si="12"/>
        <v>48458</v>
      </c>
      <c r="C114" s="5">
        <f>'skracanie okresu r. równe'!C118</f>
        <v>0</v>
      </c>
      <c r="D114" s="6">
        <f t="shared" si="13"/>
        <v>0</v>
      </c>
      <c r="E114" s="16">
        <f t="shared" si="9"/>
        <v>0</v>
      </c>
      <c r="F114" s="6">
        <f t="shared" si="14"/>
        <v>0</v>
      </c>
      <c r="G114" s="6">
        <f t="shared" si="15"/>
        <v>0</v>
      </c>
      <c r="H114" s="22">
        <f>'skracanie okresu r. równe'!H118</f>
        <v>0</v>
      </c>
      <c r="I114" s="6">
        <f t="shared" si="16"/>
        <v>0</v>
      </c>
      <c r="J114" s="8">
        <f t="shared" si="17"/>
        <v>105</v>
      </c>
      <c r="K114" s="6">
        <f t="shared" si="10"/>
        <v>0</v>
      </c>
      <c r="L114" s="16">
        <f t="shared" si="11"/>
        <v>0</v>
      </c>
      <c r="M114" s="45"/>
      <c r="N114" s="45"/>
      <c r="O114" s="45"/>
    </row>
    <row r="115" spans="2:15" x14ac:dyDescent="0.2">
      <c r="B115" s="17">
        <f t="shared" si="12"/>
        <v>48488</v>
      </c>
      <c r="C115" s="5">
        <f>'skracanie okresu r. równe'!C119</f>
        <v>0</v>
      </c>
      <c r="D115" s="6">
        <f t="shared" si="13"/>
        <v>0</v>
      </c>
      <c r="E115" s="16">
        <f t="shared" si="9"/>
        <v>0</v>
      </c>
      <c r="F115" s="6">
        <f t="shared" si="14"/>
        <v>0</v>
      </c>
      <c r="G115" s="6">
        <f t="shared" si="15"/>
        <v>0</v>
      </c>
      <c r="H115" s="22">
        <f>'skracanie okresu r. równe'!H119</f>
        <v>0</v>
      </c>
      <c r="I115" s="6">
        <f t="shared" si="16"/>
        <v>0</v>
      </c>
      <c r="J115" s="8">
        <f t="shared" si="17"/>
        <v>106</v>
      </c>
      <c r="K115" s="6">
        <f t="shared" si="10"/>
        <v>0</v>
      </c>
      <c r="L115" s="16">
        <f t="shared" si="11"/>
        <v>0</v>
      </c>
      <c r="M115" s="45"/>
      <c r="N115" s="45"/>
      <c r="O115" s="45"/>
    </row>
    <row r="116" spans="2:15" x14ac:dyDescent="0.2">
      <c r="B116" s="17">
        <f t="shared" si="12"/>
        <v>48519</v>
      </c>
      <c r="C116" s="5">
        <f>'skracanie okresu r. równe'!C120</f>
        <v>0</v>
      </c>
      <c r="D116" s="6">
        <f t="shared" si="13"/>
        <v>0</v>
      </c>
      <c r="E116" s="16">
        <f t="shared" si="9"/>
        <v>0</v>
      </c>
      <c r="F116" s="6">
        <f t="shared" si="14"/>
        <v>0</v>
      </c>
      <c r="G116" s="6">
        <f t="shared" si="15"/>
        <v>0</v>
      </c>
      <c r="H116" s="22">
        <f>'skracanie okresu r. równe'!H120</f>
        <v>0</v>
      </c>
      <c r="I116" s="6">
        <f t="shared" si="16"/>
        <v>0</v>
      </c>
      <c r="J116" s="8">
        <f t="shared" si="17"/>
        <v>107</v>
      </c>
      <c r="K116" s="6">
        <f t="shared" si="10"/>
        <v>0</v>
      </c>
      <c r="L116" s="16">
        <f t="shared" si="11"/>
        <v>0</v>
      </c>
      <c r="M116" s="45"/>
      <c r="N116" s="45"/>
      <c r="O116" s="45"/>
    </row>
    <row r="117" spans="2:15" x14ac:dyDescent="0.2">
      <c r="B117" s="17">
        <f t="shared" si="12"/>
        <v>48549</v>
      </c>
      <c r="C117" s="5">
        <f>'skracanie okresu r. równe'!C121</f>
        <v>0</v>
      </c>
      <c r="D117" s="6">
        <f t="shared" si="13"/>
        <v>0</v>
      </c>
      <c r="E117" s="16">
        <f t="shared" si="9"/>
        <v>0</v>
      </c>
      <c r="F117" s="6">
        <f t="shared" si="14"/>
        <v>0</v>
      </c>
      <c r="G117" s="6">
        <f t="shared" si="15"/>
        <v>0</v>
      </c>
      <c r="H117" s="22">
        <f>'skracanie okresu r. równe'!H121</f>
        <v>0</v>
      </c>
      <c r="I117" s="6">
        <f t="shared" si="16"/>
        <v>0</v>
      </c>
      <c r="J117" s="8">
        <f t="shared" si="17"/>
        <v>108</v>
      </c>
      <c r="K117" s="6">
        <f t="shared" si="10"/>
        <v>0</v>
      </c>
      <c r="L117" s="16">
        <f t="shared" si="11"/>
        <v>0</v>
      </c>
      <c r="M117" s="45"/>
      <c r="N117" s="45"/>
      <c r="O117" s="45"/>
    </row>
    <row r="118" spans="2:15" x14ac:dyDescent="0.2">
      <c r="B118" s="17">
        <f t="shared" si="12"/>
        <v>48580</v>
      </c>
      <c r="C118" s="5">
        <f>'skracanie okresu r. równe'!C122</f>
        <v>0</v>
      </c>
      <c r="D118" s="6">
        <f t="shared" si="13"/>
        <v>0</v>
      </c>
      <c r="E118" s="16">
        <f t="shared" si="9"/>
        <v>0</v>
      </c>
      <c r="F118" s="6">
        <f t="shared" si="14"/>
        <v>0</v>
      </c>
      <c r="G118" s="6">
        <f t="shared" si="15"/>
        <v>0</v>
      </c>
      <c r="H118" s="22">
        <f>'skracanie okresu r. równe'!H122</f>
        <v>0</v>
      </c>
      <c r="I118" s="6">
        <f t="shared" si="16"/>
        <v>0</v>
      </c>
      <c r="J118" s="8">
        <f t="shared" si="17"/>
        <v>109</v>
      </c>
      <c r="K118" s="6">
        <f t="shared" si="10"/>
        <v>0</v>
      </c>
      <c r="L118" s="16">
        <f t="shared" si="11"/>
        <v>0</v>
      </c>
      <c r="M118" s="45"/>
      <c r="N118" s="45"/>
      <c r="O118" s="45"/>
    </row>
    <row r="119" spans="2:15" x14ac:dyDescent="0.2">
      <c r="B119" s="17">
        <f t="shared" si="12"/>
        <v>48611</v>
      </c>
      <c r="C119" s="5">
        <f>'skracanie okresu r. równe'!C123</f>
        <v>0</v>
      </c>
      <c r="D119" s="6">
        <f t="shared" si="13"/>
        <v>0</v>
      </c>
      <c r="E119" s="16">
        <f t="shared" si="9"/>
        <v>0</v>
      </c>
      <c r="F119" s="6">
        <f t="shared" si="14"/>
        <v>0</v>
      </c>
      <c r="G119" s="6">
        <f t="shared" si="15"/>
        <v>0</v>
      </c>
      <c r="H119" s="22">
        <f>'skracanie okresu r. równe'!H123</f>
        <v>0</v>
      </c>
      <c r="I119" s="6">
        <f t="shared" si="16"/>
        <v>0</v>
      </c>
      <c r="J119" s="8">
        <f t="shared" si="17"/>
        <v>110</v>
      </c>
      <c r="K119" s="6">
        <f t="shared" si="10"/>
        <v>0</v>
      </c>
      <c r="L119" s="16">
        <f t="shared" si="11"/>
        <v>0</v>
      </c>
      <c r="M119" s="45"/>
      <c r="N119" s="45"/>
      <c r="O119" s="45"/>
    </row>
    <row r="120" spans="2:15" x14ac:dyDescent="0.2">
      <c r="B120" s="17">
        <f t="shared" si="12"/>
        <v>48639</v>
      </c>
      <c r="C120" s="5">
        <f>'skracanie okresu r. równe'!C124</f>
        <v>0</v>
      </c>
      <c r="D120" s="6">
        <f t="shared" si="13"/>
        <v>0</v>
      </c>
      <c r="E120" s="16">
        <f t="shared" si="9"/>
        <v>0</v>
      </c>
      <c r="F120" s="6">
        <f t="shared" si="14"/>
        <v>0</v>
      </c>
      <c r="G120" s="6">
        <f t="shared" si="15"/>
        <v>0</v>
      </c>
      <c r="H120" s="22">
        <f>'skracanie okresu r. równe'!H124</f>
        <v>0</v>
      </c>
      <c r="I120" s="6">
        <f t="shared" si="16"/>
        <v>0</v>
      </c>
      <c r="J120" s="8">
        <f t="shared" si="17"/>
        <v>111</v>
      </c>
      <c r="K120" s="6">
        <f t="shared" si="10"/>
        <v>0</v>
      </c>
      <c r="L120" s="16">
        <f t="shared" si="11"/>
        <v>0</v>
      </c>
      <c r="M120" s="45"/>
      <c r="N120" s="45"/>
      <c r="O120" s="45"/>
    </row>
    <row r="121" spans="2:15" x14ac:dyDescent="0.2">
      <c r="B121" s="17">
        <f t="shared" si="12"/>
        <v>48670</v>
      </c>
      <c r="C121" s="5">
        <f>'skracanie okresu r. równe'!C125</f>
        <v>0</v>
      </c>
      <c r="D121" s="6">
        <f t="shared" si="13"/>
        <v>0</v>
      </c>
      <c r="E121" s="16">
        <f t="shared" si="9"/>
        <v>0</v>
      </c>
      <c r="F121" s="6">
        <f t="shared" si="14"/>
        <v>0</v>
      </c>
      <c r="G121" s="6">
        <f t="shared" si="15"/>
        <v>0</v>
      </c>
      <c r="H121" s="22">
        <f>'skracanie okresu r. równe'!H125</f>
        <v>0</v>
      </c>
      <c r="I121" s="6">
        <f t="shared" si="16"/>
        <v>0</v>
      </c>
      <c r="J121" s="8">
        <f t="shared" si="17"/>
        <v>112</v>
      </c>
      <c r="K121" s="6">
        <f t="shared" si="10"/>
        <v>0</v>
      </c>
      <c r="L121" s="16">
        <f t="shared" si="11"/>
        <v>0</v>
      </c>
      <c r="M121" s="45"/>
      <c r="N121" s="45"/>
      <c r="O121" s="45"/>
    </row>
    <row r="122" spans="2:15" x14ac:dyDescent="0.2">
      <c r="B122" s="17">
        <f t="shared" si="12"/>
        <v>48700</v>
      </c>
      <c r="C122" s="5">
        <f>'skracanie okresu r. równe'!C126</f>
        <v>0</v>
      </c>
      <c r="D122" s="6">
        <f t="shared" si="13"/>
        <v>0</v>
      </c>
      <c r="E122" s="16">
        <f t="shared" si="9"/>
        <v>0</v>
      </c>
      <c r="F122" s="6">
        <f t="shared" si="14"/>
        <v>0</v>
      </c>
      <c r="G122" s="6">
        <f t="shared" si="15"/>
        <v>0</v>
      </c>
      <c r="H122" s="22">
        <f>'skracanie okresu r. równe'!H126</f>
        <v>0</v>
      </c>
      <c r="I122" s="6">
        <f t="shared" si="16"/>
        <v>0</v>
      </c>
      <c r="J122" s="8">
        <f t="shared" si="17"/>
        <v>113</v>
      </c>
      <c r="K122" s="6">
        <f t="shared" si="10"/>
        <v>0</v>
      </c>
      <c r="L122" s="16">
        <f t="shared" si="11"/>
        <v>0</v>
      </c>
      <c r="M122" s="45"/>
      <c r="N122" s="45"/>
      <c r="O122" s="45"/>
    </row>
    <row r="123" spans="2:15" x14ac:dyDescent="0.2">
      <c r="B123" s="17">
        <f t="shared" si="12"/>
        <v>48731</v>
      </c>
      <c r="C123" s="5">
        <f>'skracanie okresu r. równe'!C127</f>
        <v>0</v>
      </c>
      <c r="D123" s="6">
        <f t="shared" si="13"/>
        <v>0</v>
      </c>
      <c r="E123" s="16">
        <f t="shared" si="9"/>
        <v>0</v>
      </c>
      <c r="F123" s="6">
        <f t="shared" si="14"/>
        <v>0</v>
      </c>
      <c r="G123" s="6">
        <f t="shared" si="15"/>
        <v>0</v>
      </c>
      <c r="H123" s="22">
        <f>'skracanie okresu r. równe'!H127</f>
        <v>0</v>
      </c>
      <c r="I123" s="6">
        <f t="shared" si="16"/>
        <v>0</v>
      </c>
      <c r="J123" s="8">
        <f t="shared" si="17"/>
        <v>114</v>
      </c>
      <c r="K123" s="6">
        <f t="shared" si="10"/>
        <v>0</v>
      </c>
      <c r="L123" s="16">
        <f t="shared" si="11"/>
        <v>0</v>
      </c>
      <c r="M123" s="45"/>
      <c r="N123" s="45"/>
      <c r="O123" s="45"/>
    </row>
    <row r="124" spans="2:15" x14ac:dyDescent="0.2">
      <c r="B124" s="17">
        <f t="shared" si="12"/>
        <v>48761</v>
      </c>
      <c r="C124" s="5">
        <f>'skracanie okresu r. równe'!C128</f>
        <v>0</v>
      </c>
      <c r="D124" s="6">
        <f t="shared" si="13"/>
        <v>0</v>
      </c>
      <c r="E124" s="16">
        <f t="shared" si="9"/>
        <v>0</v>
      </c>
      <c r="F124" s="6">
        <f t="shared" si="14"/>
        <v>0</v>
      </c>
      <c r="G124" s="6">
        <f t="shared" si="15"/>
        <v>0</v>
      </c>
      <c r="H124" s="22">
        <f>'skracanie okresu r. równe'!H128</f>
        <v>0</v>
      </c>
      <c r="I124" s="6">
        <f t="shared" si="16"/>
        <v>0</v>
      </c>
      <c r="J124" s="8">
        <f t="shared" si="17"/>
        <v>115</v>
      </c>
      <c r="K124" s="6">
        <f t="shared" si="10"/>
        <v>0</v>
      </c>
      <c r="L124" s="16">
        <f t="shared" si="11"/>
        <v>0</v>
      </c>
      <c r="M124" s="45"/>
      <c r="N124" s="45"/>
      <c r="O124" s="45"/>
    </row>
    <row r="125" spans="2:15" x14ac:dyDescent="0.2">
      <c r="B125" s="17">
        <f t="shared" si="12"/>
        <v>48792</v>
      </c>
      <c r="C125" s="5">
        <f>'skracanie okresu r. równe'!C129</f>
        <v>0</v>
      </c>
      <c r="D125" s="6">
        <f t="shared" si="13"/>
        <v>0</v>
      </c>
      <c r="E125" s="16">
        <f t="shared" si="9"/>
        <v>0</v>
      </c>
      <c r="F125" s="6">
        <f t="shared" si="14"/>
        <v>0</v>
      </c>
      <c r="G125" s="6">
        <f t="shared" si="15"/>
        <v>0</v>
      </c>
      <c r="H125" s="22">
        <f>'skracanie okresu r. równe'!H129</f>
        <v>0</v>
      </c>
      <c r="I125" s="6">
        <f t="shared" si="16"/>
        <v>0</v>
      </c>
      <c r="J125" s="8">
        <f t="shared" si="17"/>
        <v>116</v>
      </c>
      <c r="K125" s="6">
        <f t="shared" si="10"/>
        <v>0</v>
      </c>
      <c r="L125" s="16">
        <f t="shared" si="11"/>
        <v>0</v>
      </c>
      <c r="M125" s="45"/>
      <c r="N125" s="45"/>
      <c r="O125" s="45"/>
    </row>
    <row r="126" spans="2:15" x14ac:dyDescent="0.2">
      <c r="B126" s="17">
        <f t="shared" si="12"/>
        <v>48823</v>
      </c>
      <c r="C126" s="5">
        <f>'skracanie okresu r. równe'!C130</f>
        <v>0</v>
      </c>
      <c r="D126" s="6">
        <f t="shared" si="13"/>
        <v>0</v>
      </c>
      <c r="E126" s="16">
        <f t="shared" si="9"/>
        <v>0</v>
      </c>
      <c r="F126" s="6">
        <f t="shared" si="14"/>
        <v>0</v>
      </c>
      <c r="G126" s="6">
        <f t="shared" si="15"/>
        <v>0</v>
      </c>
      <c r="H126" s="22">
        <f>'skracanie okresu r. równe'!H130</f>
        <v>0</v>
      </c>
      <c r="I126" s="6">
        <f t="shared" si="16"/>
        <v>0</v>
      </c>
      <c r="J126" s="8">
        <f t="shared" si="17"/>
        <v>117</v>
      </c>
      <c r="K126" s="6">
        <f t="shared" si="10"/>
        <v>0</v>
      </c>
      <c r="L126" s="16">
        <f t="shared" si="11"/>
        <v>0</v>
      </c>
      <c r="M126" s="45"/>
      <c r="N126" s="45"/>
      <c r="O126" s="45"/>
    </row>
    <row r="127" spans="2:15" x14ac:dyDescent="0.2">
      <c r="B127" s="17">
        <f t="shared" si="12"/>
        <v>48853</v>
      </c>
      <c r="C127" s="5">
        <f>'skracanie okresu r. równe'!C131</f>
        <v>0</v>
      </c>
      <c r="D127" s="6">
        <f t="shared" si="13"/>
        <v>0</v>
      </c>
      <c r="E127" s="16">
        <f t="shared" si="9"/>
        <v>0</v>
      </c>
      <c r="F127" s="6">
        <f t="shared" si="14"/>
        <v>0</v>
      </c>
      <c r="G127" s="6">
        <f t="shared" si="15"/>
        <v>0</v>
      </c>
      <c r="H127" s="22">
        <f>'skracanie okresu r. równe'!H131</f>
        <v>0</v>
      </c>
      <c r="I127" s="6">
        <f t="shared" si="16"/>
        <v>0</v>
      </c>
      <c r="J127" s="8">
        <f t="shared" si="17"/>
        <v>118</v>
      </c>
      <c r="K127" s="6">
        <f t="shared" si="10"/>
        <v>0</v>
      </c>
      <c r="L127" s="16">
        <f t="shared" si="11"/>
        <v>0</v>
      </c>
      <c r="M127" s="45"/>
      <c r="N127" s="45"/>
      <c r="O127" s="45"/>
    </row>
    <row r="128" spans="2:15" x14ac:dyDescent="0.2">
      <c r="B128" s="17">
        <f t="shared" si="12"/>
        <v>48884</v>
      </c>
      <c r="C128" s="5">
        <f>'skracanie okresu r. równe'!C132</f>
        <v>0</v>
      </c>
      <c r="D128" s="6">
        <f t="shared" si="13"/>
        <v>0</v>
      </c>
      <c r="E128" s="16">
        <f t="shared" si="9"/>
        <v>0</v>
      </c>
      <c r="F128" s="6">
        <f t="shared" si="14"/>
        <v>0</v>
      </c>
      <c r="G128" s="6">
        <f t="shared" si="15"/>
        <v>0</v>
      </c>
      <c r="H128" s="22">
        <f>'skracanie okresu r. równe'!H132</f>
        <v>0</v>
      </c>
      <c r="I128" s="6">
        <f t="shared" si="16"/>
        <v>0</v>
      </c>
      <c r="J128" s="8">
        <f t="shared" si="17"/>
        <v>119</v>
      </c>
      <c r="K128" s="6">
        <f t="shared" si="10"/>
        <v>0</v>
      </c>
      <c r="L128" s="16">
        <f t="shared" si="11"/>
        <v>0</v>
      </c>
      <c r="M128" s="45"/>
      <c r="N128" s="45"/>
      <c r="O128" s="45"/>
    </row>
    <row r="129" spans="2:15" x14ac:dyDescent="0.2">
      <c r="B129" s="17">
        <f t="shared" si="12"/>
        <v>48914</v>
      </c>
      <c r="C129" s="5">
        <f>'skracanie okresu r. równe'!C133</f>
        <v>0</v>
      </c>
      <c r="D129" s="6">
        <f t="shared" si="13"/>
        <v>0</v>
      </c>
      <c r="E129" s="16">
        <f t="shared" si="9"/>
        <v>0</v>
      </c>
      <c r="F129" s="6">
        <f t="shared" si="14"/>
        <v>0</v>
      </c>
      <c r="G129" s="6">
        <f t="shared" si="15"/>
        <v>0</v>
      </c>
      <c r="H129" s="22">
        <f>'skracanie okresu r. równe'!H133</f>
        <v>0</v>
      </c>
      <c r="I129" s="6">
        <f t="shared" si="16"/>
        <v>0</v>
      </c>
      <c r="J129" s="8">
        <f t="shared" si="17"/>
        <v>120</v>
      </c>
      <c r="K129" s="6">
        <f t="shared" si="10"/>
        <v>0</v>
      </c>
      <c r="L129" s="16">
        <f t="shared" si="11"/>
        <v>0</v>
      </c>
      <c r="M129" s="45"/>
      <c r="N129" s="45"/>
      <c r="O129" s="45"/>
    </row>
    <row r="130" spans="2:15" x14ac:dyDescent="0.2">
      <c r="B130" s="17">
        <f t="shared" si="12"/>
        <v>48945</v>
      </c>
      <c r="C130" s="5">
        <f>'skracanie okresu r. równe'!C134</f>
        <v>0</v>
      </c>
      <c r="D130" s="6">
        <f t="shared" si="13"/>
        <v>0</v>
      </c>
      <c r="E130" s="16">
        <f t="shared" si="9"/>
        <v>0</v>
      </c>
      <c r="F130" s="6">
        <f t="shared" si="14"/>
        <v>0</v>
      </c>
      <c r="G130" s="6">
        <f t="shared" si="15"/>
        <v>0</v>
      </c>
      <c r="H130" s="22">
        <f>'skracanie okresu r. równe'!H134</f>
        <v>0</v>
      </c>
      <c r="I130" s="6">
        <f t="shared" si="16"/>
        <v>0</v>
      </c>
      <c r="J130" s="8">
        <f t="shared" si="17"/>
        <v>121</v>
      </c>
      <c r="K130" s="6">
        <f t="shared" si="10"/>
        <v>0</v>
      </c>
      <c r="L130" s="16">
        <f t="shared" si="11"/>
        <v>0</v>
      </c>
      <c r="M130" s="45"/>
      <c r="N130" s="45"/>
      <c r="O130" s="45"/>
    </row>
    <row r="131" spans="2:15" x14ac:dyDescent="0.2">
      <c r="B131" s="17">
        <f t="shared" si="12"/>
        <v>48976</v>
      </c>
      <c r="C131" s="5">
        <f>'skracanie okresu r. równe'!C135</f>
        <v>0</v>
      </c>
      <c r="D131" s="6">
        <f t="shared" si="13"/>
        <v>0</v>
      </c>
      <c r="E131" s="16">
        <f t="shared" si="9"/>
        <v>0</v>
      </c>
      <c r="F131" s="6">
        <f t="shared" si="14"/>
        <v>0</v>
      </c>
      <c r="G131" s="6">
        <f t="shared" si="15"/>
        <v>0</v>
      </c>
      <c r="H131" s="22">
        <f>'skracanie okresu r. równe'!H135</f>
        <v>0</v>
      </c>
      <c r="I131" s="6">
        <f t="shared" si="16"/>
        <v>0</v>
      </c>
      <c r="J131" s="8">
        <f t="shared" si="17"/>
        <v>122</v>
      </c>
      <c r="K131" s="6">
        <f t="shared" si="10"/>
        <v>0</v>
      </c>
      <c r="L131" s="16">
        <f t="shared" si="11"/>
        <v>0</v>
      </c>
      <c r="M131" s="45"/>
      <c r="N131" s="45"/>
      <c r="O131" s="45"/>
    </row>
    <row r="132" spans="2:15" x14ac:dyDescent="0.2">
      <c r="B132" s="17">
        <f t="shared" si="12"/>
        <v>49004</v>
      </c>
      <c r="C132" s="5">
        <f>'skracanie okresu r. równe'!C136</f>
        <v>0</v>
      </c>
      <c r="D132" s="6">
        <f t="shared" si="13"/>
        <v>0</v>
      </c>
      <c r="E132" s="16">
        <f t="shared" si="9"/>
        <v>0</v>
      </c>
      <c r="F132" s="6">
        <f t="shared" si="14"/>
        <v>0</v>
      </c>
      <c r="G132" s="6">
        <f t="shared" si="15"/>
        <v>0</v>
      </c>
      <c r="H132" s="22">
        <f>'skracanie okresu r. równe'!H136</f>
        <v>0</v>
      </c>
      <c r="I132" s="6">
        <f t="shared" si="16"/>
        <v>0</v>
      </c>
      <c r="J132" s="8">
        <f t="shared" si="17"/>
        <v>123</v>
      </c>
      <c r="K132" s="6">
        <f t="shared" si="10"/>
        <v>0</v>
      </c>
      <c r="L132" s="16">
        <f t="shared" si="11"/>
        <v>0</v>
      </c>
      <c r="M132" s="45"/>
      <c r="N132" s="45"/>
      <c r="O132" s="45"/>
    </row>
    <row r="133" spans="2:15" x14ac:dyDescent="0.2">
      <c r="B133" s="17">
        <f t="shared" si="12"/>
        <v>49035</v>
      </c>
      <c r="C133" s="5">
        <f>'skracanie okresu r. równe'!C137</f>
        <v>0</v>
      </c>
      <c r="D133" s="6">
        <f t="shared" si="13"/>
        <v>0</v>
      </c>
      <c r="E133" s="16">
        <f t="shared" si="9"/>
        <v>0</v>
      </c>
      <c r="F133" s="6">
        <f t="shared" si="14"/>
        <v>0</v>
      </c>
      <c r="G133" s="6">
        <f t="shared" si="15"/>
        <v>0</v>
      </c>
      <c r="H133" s="22">
        <f>'skracanie okresu r. równe'!H137</f>
        <v>0</v>
      </c>
      <c r="I133" s="6">
        <f t="shared" si="16"/>
        <v>0</v>
      </c>
      <c r="J133" s="8">
        <f t="shared" si="17"/>
        <v>124</v>
      </c>
      <c r="K133" s="6">
        <f t="shared" si="10"/>
        <v>0</v>
      </c>
      <c r="L133" s="16">
        <f t="shared" si="11"/>
        <v>0</v>
      </c>
      <c r="M133" s="45"/>
      <c r="N133" s="45"/>
      <c r="O133" s="45"/>
    </row>
    <row r="134" spans="2:15" x14ac:dyDescent="0.2">
      <c r="B134" s="17">
        <f t="shared" si="12"/>
        <v>49065</v>
      </c>
      <c r="C134" s="5">
        <f>'skracanie okresu r. równe'!C138</f>
        <v>0</v>
      </c>
      <c r="D134" s="6">
        <f t="shared" si="13"/>
        <v>0</v>
      </c>
      <c r="E134" s="16">
        <f t="shared" si="9"/>
        <v>0</v>
      </c>
      <c r="F134" s="6">
        <f t="shared" si="14"/>
        <v>0</v>
      </c>
      <c r="G134" s="6">
        <f t="shared" si="15"/>
        <v>0</v>
      </c>
      <c r="H134" s="22">
        <f>'skracanie okresu r. równe'!H138</f>
        <v>0</v>
      </c>
      <c r="I134" s="6">
        <f t="shared" si="16"/>
        <v>0</v>
      </c>
      <c r="J134" s="8">
        <f t="shared" si="17"/>
        <v>125</v>
      </c>
      <c r="K134" s="6">
        <f t="shared" si="10"/>
        <v>0</v>
      </c>
      <c r="L134" s="16">
        <f t="shared" si="11"/>
        <v>0</v>
      </c>
      <c r="M134" s="45"/>
      <c r="N134" s="45"/>
      <c r="O134" s="45"/>
    </row>
    <row r="135" spans="2:15" x14ac:dyDescent="0.2">
      <c r="B135" s="17">
        <f t="shared" si="12"/>
        <v>49096</v>
      </c>
      <c r="C135" s="5">
        <f>'skracanie okresu r. równe'!C139</f>
        <v>0</v>
      </c>
      <c r="D135" s="6">
        <f t="shared" si="13"/>
        <v>0</v>
      </c>
      <c r="E135" s="16">
        <f t="shared" si="9"/>
        <v>0</v>
      </c>
      <c r="F135" s="6">
        <f t="shared" si="14"/>
        <v>0</v>
      </c>
      <c r="G135" s="6">
        <f t="shared" si="15"/>
        <v>0</v>
      </c>
      <c r="H135" s="22">
        <f>'skracanie okresu r. równe'!H139</f>
        <v>0</v>
      </c>
      <c r="I135" s="6">
        <f t="shared" si="16"/>
        <v>0</v>
      </c>
      <c r="J135" s="8">
        <f t="shared" si="17"/>
        <v>126</v>
      </c>
      <c r="K135" s="6">
        <f t="shared" si="10"/>
        <v>0</v>
      </c>
      <c r="L135" s="16">
        <f t="shared" si="11"/>
        <v>0</v>
      </c>
      <c r="M135" s="45"/>
      <c r="N135" s="45"/>
      <c r="O135" s="45"/>
    </row>
    <row r="136" spans="2:15" x14ac:dyDescent="0.2">
      <c r="B136" s="17">
        <f t="shared" si="12"/>
        <v>49126</v>
      </c>
      <c r="C136" s="5">
        <f>'skracanie okresu r. równe'!C140</f>
        <v>0</v>
      </c>
      <c r="D136" s="6">
        <f t="shared" si="13"/>
        <v>0</v>
      </c>
      <c r="E136" s="16">
        <f t="shared" si="9"/>
        <v>0</v>
      </c>
      <c r="F136" s="6">
        <f t="shared" si="14"/>
        <v>0</v>
      </c>
      <c r="G136" s="6">
        <f t="shared" si="15"/>
        <v>0</v>
      </c>
      <c r="H136" s="22">
        <f>'skracanie okresu r. równe'!H140</f>
        <v>0</v>
      </c>
      <c r="I136" s="6">
        <f t="shared" si="16"/>
        <v>0</v>
      </c>
      <c r="J136" s="8">
        <f t="shared" si="17"/>
        <v>127</v>
      </c>
      <c r="K136" s="6">
        <f t="shared" si="10"/>
        <v>0</v>
      </c>
      <c r="L136" s="16">
        <f t="shared" si="11"/>
        <v>0</v>
      </c>
      <c r="M136" s="45"/>
      <c r="N136" s="45"/>
      <c r="O136" s="45"/>
    </row>
    <row r="137" spans="2:15" x14ac:dyDescent="0.2">
      <c r="B137" s="17">
        <f t="shared" si="12"/>
        <v>49157</v>
      </c>
      <c r="C137" s="5">
        <f>'skracanie okresu r. równe'!C141</f>
        <v>0</v>
      </c>
      <c r="D137" s="6">
        <f t="shared" si="13"/>
        <v>0</v>
      </c>
      <c r="E137" s="16">
        <f t="shared" si="9"/>
        <v>0</v>
      </c>
      <c r="F137" s="6">
        <f t="shared" si="14"/>
        <v>0</v>
      </c>
      <c r="G137" s="6">
        <f t="shared" si="15"/>
        <v>0</v>
      </c>
      <c r="H137" s="22">
        <f>'skracanie okresu r. równe'!H141</f>
        <v>0</v>
      </c>
      <c r="I137" s="6">
        <f t="shared" si="16"/>
        <v>0</v>
      </c>
      <c r="J137" s="8">
        <f t="shared" si="17"/>
        <v>128</v>
      </c>
      <c r="K137" s="6">
        <f t="shared" si="10"/>
        <v>0</v>
      </c>
      <c r="L137" s="16">
        <f t="shared" si="11"/>
        <v>0</v>
      </c>
      <c r="M137" s="45"/>
      <c r="N137" s="45"/>
      <c r="O137" s="45"/>
    </row>
    <row r="138" spans="2:15" x14ac:dyDescent="0.2">
      <c r="B138" s="17">
        <f t="shared" si="12"/>
        <v>49188</v>
      </c>
      <c r="C138" s="5">
        <f>'skracanie okresu r. równe'!C142</f>
        <v>0</v>
      </c>
      <c r="D138" s="6">
        <f t="shared" si="13"/>
        <v>0</v>
      </c>
      <c r="E138" s="16">
        <f t="shared" si="9"/>
        <v>0</v>
      </c>
      <c r="F138" s="6">
        <f t="shared" si="14"/>
        <v>0</v>
      </c>
      <c r="G138" s="6">
        <f t="shared" si="15"/>
        <v>0</v>
      </c>
      <c r="H138" s="22">
        <f>'skracanie okresu r. równe'!H142</f>
        <v>0</v>
      </c>
      <c r="I138" s="6">
        <f t="shared" si="16"/>
        <v>0</v>
      </c>
      <c r="J138" s="8">
        <f t="shared" si="17"/>
        <v>129</v>
      </c>
      <c r="K138" s="6">
        <f t="shared" si="10"/>
        <v>0</v>
      </c>
      <c r="L138" s="16">
        <f t="shared" si="11"/>
        <v>0</v>
      </c>
      <c r="M138" s="45"/>
      <c r="N138" s="45"/>
      <c r="O138" s="45"/>
    </row>
    <row r="139" spans="2:15" x14ac:dyDescent="0.2">
      <c r="B139" s="17">
        <f t="shared" si="12"/>
        <v>49218</v>
      </c>
      <c r="C139" s="5">
        <f>'skracanie okresu r. równe'!C143</f>
        <v>0</v>
      </c>
      <c r="D139" s="6">
        <f t="shared" si="13"/>
        <v>0</v>
      </c>
      <c r="E139" s="16">
        <f t="shared" ref="E139:E202" si="18">F139+G139</f>
        <v>0</v>
      </c>
      <c r="F139" s="6">
        <f t="shared" si="14"/>
        <v>0</v>
      </c>
      <c r="G139" s="6">
        <f t="shared" si="15"/>
        <v>0</v>
      </c>
      <c r="H139" s="22">
        <f>'skracanie okresu r. równe'!H143</f>
        <v>0</v>
      </c>
      <c r="I139" s="6">
        <f t="shared" si="16"/>
        <v>0</v>
      </c>
      <c r="J139" s="8">
        <f t="shared" si="17"/>
        <v>130</v>
      </c>
      <c r="K139" s="6">
        <f t="shared" ref="K139:K202" si="19">F139+K138</f>
        <v>0</v>
      </c>
      <c r="L139" s="16">
        <f t="shared" ref="L139:L202" si="20">L138+G139+H139</f>
        <v>0</v>
      </c>
      <c r="M139" s="45"/>
      <c r="N139" s="45"/>
      <c r="O139" s="45"/>
    </row>
    <row r="140" spans="2:15" x14ac:dyDescent="0.2">
      <c r="B140" s="17">
        <f t="shared" ref="B140:B203" si="21">EDATE(B139,1)</f>
        <v>49249</v>
      </c>
      <c r="C140" s="5">
        <f>'skracanie okresu r. równe'!C144</f>
        <v>0</v>
      </c>
      <c r="D140" s="6">
        <f t="shared" ref="D140:D203" si="22">IF(I139&lt;0,0,I139)</f>
        <v>0</v>
      </c>
      <c r="E140" s="16">
        <f t="shared" si="18"/>
        <v>0</v>
      </c>
      <c r="F140" s="6">
        <f t="shared" ref="F140:F203" si="23">IFERROR(-IPMT(C140/12,1,$D$6-J140+1,D140),0)</f>
        <v>0</v>
      </c>
      <c r="G140" s="6">
        <f t="shared" ref="G140:G203" si="24">IFERROR(-PPMT(C140/12,1,$D$6-J140+1,D140),0)</f>
        <v>0</v>
      </c>
      <c r="H140" s="22">
        <f>'skracanie okresu r. równe'!H144</f>
        <v>0</v>
      </c>
      <c r="I140" s="6">
        <f t="shared" ref="I140:I203" si="25">D140-G140-H140</f>
        <v>0</v>
      </c>
      <c r="J140" s="8">
        <f t="shared" ref="J140:J203" si="26">J139+1</f>
        <v>131</v>
      </c>
      <c r="K140" s="6">
        <f t="shared" si="19"/>
        <v>0</v>
      </c>
      <c r="L140" s="16">
        <f t="shared" si="20"/>
        <v>0</v>
      </c>
      <c r="M140" s="45"/>
      <c r="N140" s="45"/>
      <c r="O140" s="45"/>
    </row>
    <row r="141" spans="2:15" x14ac:dyDescent="0.2">
      <c r="B141" s="17">
        <f t="shared" si="21"/>
        <v>49279</v>
      </c>
      <c r="C141" s="5">
        <f>'skracanie okresu r. równe'!C145</f>
        <v>0</v>
      </c>
      <c r="D141" s="6">
        <f t="shared" si="22"/>
        <v>0</v>
      </c>
      <c r="E141" s="16">
        <f t="shared" si="18"/>
        <v>0</v>
      </c>
      <c r="F141" s="6">
        <f t="shared" si="23"/>
        <v>0</v>
      </c>
      <c r="G141" s="6">
        <f t="shared" si="24"/>
        <v>0</v>
      </c>
      <c r="H141" s="22">
        <f>'skracanie okresu r. równe'!H145</f>
        <v>0</v>
      </c>
      <c r="I141" s="6">
        <f t="shared" si="25"/>
        <v>0</v>
      </c>
      <c r="J141" s="8">
        <f t="shared" si="26"/>
        <v>132</v>
      </c>
      <c r="K141" s="6">
        <f t="shared" si="19"/>
        <v>0</v>
      </c>
      <c r="L141" s="16">
        <f t="shared" si="20"/>
        <v>0</v>
      </c>
      <c r="M141" s="45"/>
      <c r="N141" s="45"/>
      <c r="O141" s="45"/>
    </row>
    <row r="142" spans="2:15" x14ac:dyDescent="0.2">
      <c r="B142" s="17">
        <f t="shared" si="21"/>
        <v>49310</v>
      </c>
      <c r="C142" s="5">
        <f>'skracanie okresu r. równe'!C146</f>
        <v>0</v>
      </c>
      <c r="D142" s="6">
        <f t="shared" si="22"/>
        <v>0</v>
      </c>
      <c r="E142" s="16">
        <f t="shared" si="18"/>
        <v>0</v>
      </c>
      <c r="F142" s="6">
        <f t="shared" si="23"/>
        <v>0</v>
      </c>
      <c r="G142" s="6">
        <f t="shared" si="24"/>
        <v>0</v>
      </c>
      <c r="H142" s="22">
        <f>'skracanie okresu r. równe'!H146</f>
        <v>0</v>
      </c>
      <c r="I142" s="6">
        <f t="shared" si="25"/>
        <v>0</v>
      </c>
      <c r="J142" s="8">
        <f t="shared" si="26"/>
        <v>133</v>
      </c>
      <c r="K142" s="6">
        <f t="shared" si="19"/>
        <v>0</v>
      </c>
      <c r="L142" s="16">
        <f t="shared" si="20"/>
        <v>0</v>
      </c>
      <c r="M142" s="45"/>
      <c r="N142" s="45"/>
      <c r="O142" s="45"/>
    </row>
    <row r="143" spans="2:15" x14ac:dyDescent="0.2">
      <c r="B143" s="17">
        <f t="shared" si="21"/>
        <v>49341</v>
      </c>
      <c r="C143" s="5">
        <f>'skracanie okresu r. równe'!C147</f>
        <v>0</v>
      </c>
      <c r="D143" s="6">
        <f t="shared" si="22"/>
        <v>0</v>
      </c>
      <c r="E143" s="16">
        <f t="shared" si="18"/>
        <v>0</v>
      </c>
      <c r="F143" s="6">
        <f t="shared" si="23"/>
        <v>0</v>
      </c>
      <c r="G143" s="6">
        <f t="shared" si="24"/>
        <v>0</v>
      </c>
      <c r="H143" s="22">
        <f>'skracanie okresu r. równe'!H147</f>
        <v>0</v>
      </c>
      <c r="I143" s="6">
        <f t="shared" si="25"/>
        <v>0</v>
      </c>
      <c r="J143" s="8">
        <f t="shared" si="26"/>
        <v>134</v>
      </c>
      <c r="K143" s="6">
        <f t="shared" si="19"/>
        <v>0</v>
      </c>
      <c r="L143" s="16">
        <f t="shared" si="20"/>
        <v>0</v>
      </c>
      <c r="M143" s="45"/>
      <c r="N143" s="45"/>
      <c r="O143" s="45"/>
    </row>
    <row r="144" spans="2:15" x14ac:dyDescent="0.2">
      <c r="B144" s="17">
        <f t="shared" si="21"/>
        <v>49369</v>
      </c>
      <c r="C144" s="5">
        <f>'skracanie okresu r. równe'!C148</f>
        <v>0</v>
      </c>
      <c r="D144" s="6">
        <f t="shared" si="22"/>
        <v>0</v>
      </c>
      <c r="E144" s="16">
        <f t="shared" si="18"/>
        <v>0</v>
      </c>
      <c r="F144" s="6">
        <f t="shared" si="23"/>
        <v>0</v>
      </c>
      <c r="G144" s="6">
        <f t="shared" si="24"/>
        <v>0</v>
      </c>
      <c r="H144" s="22">
        <f>'skracanie okresu r. równe'!H148</f>
        <v>0</v>
      </c>
      <c r="I144" s="6">
        <f t="shared" si="25"/>
        <v>0</v>
      </c>
      <c r="J144" s="8">
        <f t="shared" si="26"/>
        <v>135</v>
      </c>
      <c r="K144" s="6">
        <f t="shared" si="19"/>
        <v>0</v>
      </c>
      <c r="L144" s="16">
        <f t="shared" si="20"/>
        <v>0</v>
      </c>
      <c r="M144" s="45"/>
      <c r="N144" s="45"/>
      <c r="O144" s="45"/>
    </row>
    <row r="145" spans="2:15" x14ac:dyDescent="0.2">
      <c r="B145" s="17">
        <f t="shared" si="21"/>
        <v>49400</v>
      </c>
      <c r="C145" s="5">
        <f>'skracanie okresu r. równe'!C149</f>
        <v>0</v>
      </c>
      <c r="D145" s="6">
        <f t="shared" si="22"/>
        <v>0</v>
      </c>
      <c r="E145" s="16">
        <f t="shared" si="18"/>
        <v>0</v>
      </c>
      <c r="F145" s="6">
        <f t="shared" si="23"/>
        <v>0</v>
      </c>
      <c r="G145" s="6">
        <f t="shared" si="24"/>
        <v>0</v>
      </c>
      <c r="H145" s="22">
        <f>'skracanie okresu r. równe'!H149</f>
        <v>0</v>
      </c>
      <c r="I145" s="6">
        <f t="shared" si="25"/>
        <v>0</v>
      </c>
      <c r="J145" s="8">
        <f t="shared" si="26"/>
        <v>136</v>
      </c>
      <c r="K145" s="6">
        <f t="shared" si="19"/>
        <v>0</v>
      </c>
      <c r="L145" s="16">
        <f t="shared" si="20"/>
        <v>0</v>
      </c>
      <c r="M145" s="45"/>
      <c r="N145" s="45"/>
      <c r="O145" s="45"/>
    </row>
    <row r="146" spans="2:15" x14ac:dyDescent="0.2">
      <c r="B146" s="17">
        <f t="shared" si="21"/>
        <v>49430</v>
      </c>
      <c r="C146" s="5">
        <f>'skracanie okresu r. równe'!C150</f>
        <v>0</v>
      </c>
      <c r="D146" s="6">
        <f t="shared" si="22"/>
        <v>0</v>
      </c>
      <c r="E146" s="16">
        <f t="shared" si="18"/>
        <v>0</v>
      </c>
      <c r="F146" s="6">
        <f t="shared" si="23"/>
        <v>0</v>
      </c>
      <c r="G146" s="6">
        <f t="shared" si="24"/>
        <v>0</v>
      </c>
      <c r="H146" s="22">
        <f>'skracanie okresu r. równe'!H150</f>
        <v>0</v>
      </c>
      <c r="I146" s="6">
        <f t="shared" si="25"/>
        <v>0</v>
      </c>
      <c r="J146" s="8">
        <f t="shared" si="26"/>
        <v>137</v>
      </c>
      <c r="K146" s="6">
        <f t="shared" si="19"/>
        <v>0</v>
      </c>
      <c r="L146" s="16">
        <f t="shared" si="20"/>
        <v>0</v>
      </c>
      <c r="M146" s="45"/>
      <c r="N146" s="45"/>
      <c r="O146" s="45"/>
    </row>
    <row r="147" spans="2:15" x14ac:dyDescent="0.2">
      <c r="B147" s="17">
        <f t="shared" si="21"/>
        <v>49461</v>
      </c>
      <c r="C147" s="5">
        <f>'skracanie okresu r. równe'!C151</f>
        <v>0</v>
      </c>
      <c r="D147" s="6">
        <f t="shared" si="22"/>
        <v>0</v>
      </c>
      <c r="E147" s="16">
        <f t="shared" si="18"/>
        <v>0</v>
      </c>
      <c r="F147" s="6">
        <f t="shared" si="23"/>
        <v>0</v>
      </c>
      <c r="G147" s="6">
        <f t="shared" si="24"/>
        <v>0</v>
      </c>
      <c r="H147" s="22">
        <f>'skracanie okresu r. równe'!H151</f>
        <v>0</v>
      </c>
      <c r="I147" s="6">
        <f t="shared" si="25"/>
        <v>0</v>
      </c>
      <c r="J147" s="8">
        <f t="shared" si="26"/>
        <v>138</v>
      </c>
      <c r="K147" s="6">
        <f t="shared" si="19"/>
        <v>0</v>
      </c>
      <c r="L147" s="16">
        <f t="shared" si="20"/>
        <v>0</v>
      </c>
      <c r="M147" s="45"/>
      <c r="N147" s="45"/>
      <c r="O147" s="45"/>
    </row>
    <row r="148" spans="2:15" x14ac:dyDescent="0.2">
      <c r="B148" s="17">
        <f t="shared" si="21"/>
        <v>49491</v>
      </c>
      <c r="C148" s="5">
        <f>'skracanie okresu r. równe'!C152</f>
        <v>0</v>
      </c>
      <c r="D148" s="6">
        <f t="shared" si="22"/>
        <v>0</v>
      </c>
      <c r="E148" s="16">
        <f t="shared" si="18"/>
        <v>0</v>
      </c>
      <c r="F148" s="6">
        <f t="shared" si="23"/>
        <v>0</v>
      </c>
      <c r="G148" s="6">
        <f t="shared" si="24"/>
        <v>0</v>
      </c>
      <c r="H148" s="22">
        <f>'skracanie okresu r. równe'!H152</f>
        <v>0</v>
      </c>
      <c r="I148" s="6">
        <f t="shared" si="25"/>
        <v>0</v>
      </c>
      <c r="J148" s="8">
        <f t="shared" si="26"/>
        <v>139</v>
      </c>
      <c r="K148" s="6">
        <f t="shared" si="19"/>
        <v>0</v>
      </c>
      <c r="L148" s="16">
        <f t="shared" si="20"/>
        <v>0</v>
      </c>
      <c r="M148" s="45"/>
      <c r="N148" s="45"/>
      <c r="O148" s="45"/>
    </row>
    <row r="149" spans="2:15" x14ac:dyDescent="0.2">
      <c r="B149" s="17">
        <f t="shared" si="21"/>
        <v>49522</v>
      </c>
      <c r="C149" s="5">
        <f>'skracanie okresu r. równe'!C153</f>
        <v>0</v>
      </c>
      <c r="D149" s="6">
        <f t="shared" si="22"/>
        <v>0</v>
      </c>
      <c r="E149" s="16">
        <f t="shared" si="18"/>
        <v>0</v>
      </c>
      <c r="F149" s="6">
        <f t="shared" si="23"/>
        <v>0</v>
      </c>
      <c r="G149" s="6">
        <f t="shared" si="24"/>
        <v>0</v>
      </c>
      <c r="H149" s="22">
        <f>'skracanie okresu r. równe'!H153</f>
        <v>0</v>
      </c>
      <c r="I149" s="6">
        <f t="shared" si="25"/>
        <v>0</v>
      </c>
      <c r="J149" s="8">
        <f t="shared" si="26"/>
        <v>140</v>
      </c>
      <c r="K149" s="6">
        <f t="shared" si="19"/>
        <v>0</v>
      </c>
      <c r="L149" s="16">
        <f t="shared" si="20"/>
        <v>0</v>
      </c>
      <c r="M149" s="45"/>
      <c r="N149" s="45"/>
      <c r="O149" s="45"/>
    </row>
    <row r="150" spans="2:15" x14ac:dyDescent="0.2">
      <c r="B150" s="17">
        <f t="shared" si="21"/>
        <v>49553</v>
      </c>
      <c r="C150" s="5">
        <f>'skracanie okresu r. równe'!C154</f>
        <v>0</v>
      </c>
      <c r="D150" s="6">
        <f t="shared" si="22"/>
        <v>0</v>
      </c>
      <c r="E150" s="16">
        <f t="shared" si="18"/>
        <v>0</v>
      </c>
      <c r="F150" s="6">
        <f t="shared" si="23"/>
        <v>0</v>
      </c>
      <c r="G150" s="6">
        <f t="shared" si="24"/>
        <v>0</v>
      </c>
      <c r="H150" s="22">
        <f>'skracanie okresu r. równe'!H154</f>
        <v>0</v>
      </c>
      <c r="I150" s="6">
        <f t="shared" si="25"/>
        <v>0</v>
      </c>
      <c r="J150" s="8">
        <f t="shared" si="26"/>
        <v>141</v>
      </c>
      <c r="K150" s="6">
        <f t="shared" si="19"/>
        <v>0</v>
      </c>
      <c r="L150" s="16">
        <f t="shared" si="20"/>
        <v>0</v>
      </c>
      <c r="M150" s="45"/>
      <c r="N150" s="45"/>
      <c r="O150" s="45"/>
    </row>
    <row r="151" spans="2:15" x14ac:dyDescent="0.2">
      <c r="B151" s="17">
        <f t="shared" si="21"/>
        <v>49583</v>
      </c>
      <c r="C151" s="5">
        <f>'skracanie okresu r. równe'!C155</f>
        <v>0</v>
      </c>
      <c r="D151" s="6">
        <f t="shared" si="22"/>
        <v>0</v>
      </c>
      <c r="E151" s="16">
        <f t="shared" si="18"/>
        <v>0</v>
      </c>
      <c r="F151" s="6">
        <f t="shared" si="23"/>
        <v>0</v>
      </c>
      <c r="G151" s="6">
        <f t="shared" si="24"/>
        <v>0</v>
      </c>
      <c r="H151" s="22">
        <f>'skracanie okresu r. równe'!H155</f>
        <v>0</v>
      </c>
      <c r="I151" s="6">
        <f t="shared" si="25"/>
        <v>0</v>
      </c>
      <c r="J151" s="8">
        <f t="shared" si="26"/>
        <v>142</v>
      </c>
      <c r="K151" s="6">
        <f t="shared" si="19"/>
        <v>0</v>
      </c>
      <c r="L151" s="16">
        <f t="shared" si="20"/>
        <v>0</v>
      </c>
      <c r="M151" s="45"/>
      <c r="N151" s="45"/>
      <c r="O151" s="45"/>
    </row>
    <row r="152" spans="2:15" x14ac:dyDescent="0.2">
      <c r="B152" s="17">
        <f t="shared" si="21"/>
        <v>49614</v>
      </c>
      <c r="C152" s="5">
        <f>'skracanie okresu r. równe'!C156</f>
        <v>0</v>
      </c>
      <c r="D152" s="6">
        <f t="shared" si="22"/>
        <v>0</v>
      </c>
      <c r="E152" s="16">
        <f t="shared" si="18"/>
        <v>0</v>
      </c>
      <c r="F152" s="6">
        <f t="shared" si="23"/>
        <v>0</v>
      </c>
      <c r="G152" s="6">
        <f t="shared" si="24"/>
        <v>0</v>
      </c>
      <c r="H152" s="22">
        <f>'skracanie okresu r. równe'!H156</f>
        <v>0</v>
      </c>
      <c r="I152" s="6">
        <f t="shared" si="25"/>
        <v>0</v>
      </c>
      <c r="J152" s="8">
        <f t="shared" si="26"/>
        <v>143</v>
      </c>
      <c r="K152" s="6">
        <f t="shared" si="19"/>
        <v>0</v>
      </c>
      <c r="L152" s="16">
        <f t="shared" si="20"/>
        <v>0</v>
      </c>
      <c r="M152" s="45"/>
      <c r="N152" s="45"/>
      <c r="O152" s="45"/>
    </row>
    <row r="153" spans="2:15" x14ac:dyDescent="0.2">
      <c r="B153" s="17">
        <f t="shared" si="21"/>
        <v>49644</v>
      </c>
      <c r="C153" s="5">
        <f>'skracanie okresu r. równe'!C157</f>
        <v>0</v>
      </c>
      <c r="D153" s="6">
        <f t="shared" si="22"/>
        <v>0</v>
      </c>
      <c r="E153" s="16">
        <f t="shared" si="18"/>
        <v>0</v>
      </c>
      <c r="F153" s="6">
        <f t="shared" si="23"/>
        <v>0</v>
      </c>
      <c r="G153" s="6">
        <f t="shared" si="24"/>
        <v>0</v>
      </c>
      <c r="H153" s="22">
        <f>'skracanie okresu r. równe'!H157</f>
        <v>0</v>
      </c>
      <c r="I153" s="6">
        <f t="shared" si="25"/>
        <v>0</v>
      </c>
      <c r="J153" s="8">
        <f t="shared" si="26"/>
        <v>144</v>
      </c>
      <c r="K153" s="6">
        <f t="shared" si="19"/>
        <v>0</v>
      </c>
      <c r="L153" s="16">
        <f t="shared" si="20"/>
        <v>0</v>
      </c>
      <c r="M153" s="45"/>
      <c r="N153" s="45"/>
      <c r="O153" s="45"/>
    </row>
    <row r="154" spans="2:15" x14ac:dyDescent="0.2">
      <c r="B154" s="17">
        <f t="shared" si="21"/>
        <v>49675</v>
      </c>
      <c r="C154" s="5">
        <f>'skracanie okresu r. równe'!C158</f>
        <v>0</v>
      </c>
      <c r="D154" s="6">
        <f t="shared" si="22"/>
        <v>0</v>
      </c>
      <c r="E154" s="16">
        <f t="shared" si="18"/>
        <v>0</v>
      </c>
      <c r="F154" s="6">
        <f t="shared" si="23"/>
        <v>0</v>
      </c>
      <c r="G154" s="6">
        <f t="shared" si="24"/>
        <v>0</v>
      </c>
      <c r="H154" s="22">
        <f>'skracanie okresu r. równe'!H158</f>
        <v>0</v>
      </c>
      <c r="I154" s="6">
        <f t="shared" si="25"/>
        <v>0</v>
      </c>
      <c r="J154" s="8">
        <f t="shared" si="26"/>
        <v>145</v>
      </c>
      <c r="K154" s="6">
        <f t="shared" si="19"/>
        <v>0</v>
      </c>
      <c r="L154" s="16">
        <f t="shared" si="20"/>
        <v>0</v>
      </c>
      <c r="M154" s="45"/>
      <c r="N154" s="45"/>
      <c r="O154" s="45"/>
    </row>
    <row r="155" spans="2:15" x14ac:dyDescent="0.2">
      <c r="B155" s="17">
        <f t="shared" si="21"/>
        <v>49706</v>
      </c>
      <c r="C155" s="5">
        <f>'skracanie okresu r. równe'!C159</f>
        <v>0</v>
      </c>
      <c r="D155" s="6">
        <f t="shared" si="22"/>
        <v>0</v>
      </c>
      <c r="E155" s="16">
        <f t="shared" si="18"/>
        <v>0</v>
      </c>
      <c r="F155" s="6">
        <f t="shared" si="23"/>
        <v>0</v>
      </c>
      <c r="G155" s="6">
        <f t="shared" si="24"/>
        <v>0</v>
      </c>
      <c r="H155" s="22">
        <f>'skracanie okresu r. równe'!H159</f>
        <v>0</v>
      </c>
      <c r="I155" s="6">
        <f t="shared" si="25"/>
        <v>0</v>
      </c>
      <c r="J155" s="8">
        <f t="shared" si="26"/>
        <v>146</v>
      </c>
      <c r="K155" s="6">
        <f t="shared" si="19"/>
        <v>0</v>
      </c>
      <c r="L155" s="16">
        <f t="shared" si="20"/>
        <v>0</v>
      </c>
      <c r="M155" s="45"/>
      <c r="N155" s="45"/>
      <c r="O155" s="45"/>
    </row>
    <row r="156" spans="2:15" x14ac:dyDescent="0.2">
      <c r="B156" s="17">
        <f t="shared" si="21"/>
        <v>49735</v>
      </c>
      <c r="C156" s="5">
        <f>'skracanie okresu r. równe'!C160</f>
        <v>0</v>
      </c>
      <c r="D156" s="6">
        <f t="shared" si="22"/>
        <v>0</v>
      </c>
      <c r="E156" s="16">
        <f t="shared" si="18"/>
        <v>0</v>
      </c>
      <c r="F156" s="6">
        <f t="shared" si="23"/>
        <v>0</v>
      </c>
      <c r="G156" s="6">
        <f t="shared" si="24"/>
        <v>0</v>
      </c>
      <c r="H156" s="22">
        <f>'skracanie okresu r. równe'!H160</f>
        <v>0</v>
      </c>
      <c r="I156" s="6">
        <f t="shared" si="25"/>
        <v>0</v>
      </c>
      <c r="J156" s="8">
        <f t="shared" si="26"/>
        <v>147</v>
      </c>
      <c r="K156" s="6">
        <f t="shared" si="19"/>
        <v>0</v>
      </c>
      <c r="L156" s="16">
        <f t="shared" si="20"/>
        <v>0</v>
      </c>
      <c r="M156" s="45"/>
      <c r="N156" s="45"/>
      <c r="O156" s="45"/>
    </row>
    <row r="157" spans="2:15" x14ac:dyDescent="0.2">
      <c r="B157" s="17">
        <f t="shared" si="21"/>
        <v>49766</v>
      </c>
      <c r="C157" s="5">
        <f>'skracanie okresu r. równe'!C161</f>
        <v>0</v>
      </c>
      <c r="D157" s="6">
        <f t="shared" si="22"/>
        <v>0</v>
      </c>
      <c r="E157" s="16">
        <f t="shared" si="18"/>
        <v>0</v>
      </c>
      <c r="F157" s="6">
        <f t="shared" si="23"/>
        <v>0</v>
      </c>
      <c r="G157" s="6">
        <f t="shared" si="24"/>
        <v>0</v>
      </c>
      <c r="H157" s="22">
        <f>'skracanie okresu r. równe'!H161</f>
        <v>0</v>
      </c>
      <c r="I157" s="6">
        <f t="shared" si="25"/>
        <v>0</v>
      </c>
      <c r="J157" s="8">
        <f t="shared" si="26"/>
        <v>148</v>
      </c>
      <c r="K157" s="6">
        <f t="shared" si="19"/>
        <v>0</v>
      </c>
      <c r="L157" s="16">
        <f t="shared" si="20"/>
        <v>0</v>
      </c>
      <c r="M157" s="45"/>
      <c r="N157" s="45"/>
      <c r="O157" s="45"/>
    </row>
    <row r="158" spans="2:15" x14ac:dyDescent="0.2">
      <c r="B158" s="17">
        <f t="shared" si="21"/>
        <v>49796</v>
      </c>
      <c r="C158" s="5">
        <f>'skracanie okresu r. równe'!C162</f>
        <v>0</v>
      </c>
      <c r="D158" s="6">
        <f t="shared" si="22"/>
        <v>0</v>
      </c>
      <c r="E158" s="16">
        <f t="shared" si="18"/>
        <v>0</v>
      </c>
      <c r="F158" s="6">
        <f t="shared" si="23"/>
        <v>0</v>
      </c>
      <c r="G158" s="6">
        <f t="shared" si="24"/>
        <v>0</v>
      </c>
      <c r="H158" s="22">
        <f>'skracanie okresu r. równe'!H162</f>
        <v>0</v>
      </c>
      <c r="I158" s="6">
        <f t="shared" si="25"/>
        <v>0</v>
      </c>
      <c r="J158" s="8">
        <f t="shared" si="26"/>
        <v>149</v>
      </c>
      <c r="K158" s="6">
        <f t="shared" si="19"/>
        <v>0</v>
      </c>
      <c r="L158" s="16">
        <f t="shared" si="20"/>
        <v>0</v>
      </c>
      <c r="M158" s="45"/>
      <c r="N158" s="45"/>
      <c r="O158" s="45"/>
    </row>
    <row r="159" spans="2:15" x14ac:dyDescent="0.2">
      <c r="B159" s="17">
        <f t="shared" si="21"/>
        <v>49827</v>
      </c>
      <c r="C159" s="5">
        <f>'skracanie okresu r. równe'!C163</f>
        <v>0</v>
      </c>
      <c r="D159" s="6">
        <f t="shared" si="22"/>
        <v>0</v>
      </c>
      <c r="E159" s="16">
        <f t="shared" si="18"/>
        <v>0</v>
      </c>
      <c r="F159" s="6">
        <f t="shared" si="23"/>
        <v>0</v>
      </c>
      <c r="G159" s="6">
        <f t="shared" si="24"/>
        <v>0</v>
      </c>
      <c r="H159" s="22">
        <f>'skracanie okresu r. równe'!H163</f>
        <v>0</v>
      </c>
      <c r="I159" s="6">
        <f t="shared" si="25"/>
        <v>0</v>
      </c>
      <c r="J159" s="8">
        <f t="shared" si="26"/>
        <v>150</v>
      </c>
      <c r="K159" s="6">
        <f t="shared" si="19"/>
        <v>0</v>
      </c>
      <c r="L159" s="16">
        <f t="shared" si="20"/>
        <v>0</v>
      </c>
      <c r="M159" s="45"/>
      <c r="N159" s="45"/>
      <c r="O159" s="45"/>
    </row>
    <row r="160" spans="2:15" x14ac:dyDescent="0.2">
      <c r="B160" s="17">
        <f t="shared" si="21"/>
        <v>49857</v>
      </c>
      <c r="C160" s="5">
        <f>'skracanie okresu r. równe'!C164</f>
        <v>0</v>
      </c>
      <c r="D160" s="6">
        <f t="shared" si="22"/>
        <v>0</v>
      </c>
      <c r="E160" s="16">
        <f t="shared" si="18"/>
        <v>0</v>
      </c>
      <c r="F160" s="6">
        <f t="shared" si="23"/>
        <v>0</v>
      </c>
      <c r="G160" s="6">
        <f t="shared" si="24"/>
        <v>0</v>
      </c>
      <c r="H160" s="22">
        <f>'skracanie okresu r. równe'!H164</f>
        <v>0</v>
      </c>
      <c r="I160" s="6">
        <f t="shared" si="25"/>
        <v>0</v>
      </c>
      <c r="J160" s="8">
        <f t="shared" si="26"/>
        <v>151</v>
      </c>
      <c r="K160" s="6">
        <f t="shared" si="19"/>
        <v>0</v>
      </c>
      <c r="L160" s="16">
        <f t="shared" si="20"/>
        <v>0</v>
      </c>
      <c r="M160" s="45"/>
      <c r="N160" s="45"/>
      <c r="O160" s="45"/>
    </row>
    <row r="161" spans="2:15" x14ac:dyDescent="0.2">
      <c r="B161" s="17">
        <f t="shared" si="21"/>
        <v>49888</v>
      </c>
      <c r="C161" s="5">
        <f>'skracanie okresu r. równe'!C165</f>
        <v>0</v>
      </c>
      <c r="D161" s="6">
        <f t="shared" si="22"/>
        <v>0</v>
      </c>
      <c r="E161" s="16">
        <f t="shared" si="18"/>
        <v>0</v>
      </c>
      <c r="F161" s="6">
        <f t="shared" si="23"/>
        <v>0</v>
      </c>
      <c r="G161" s="6">
        <f t="shared" si="24"/>
        <v>0</v>
      </c>
      <c r="H161" s="22">
        <f>'skracanie okresu r. równe'!H165</f>
        <v>0</v>
      </c>
      <c r="I161" s="6">
        <f t="shared" si="25"/>
        <v>0</v>
      </c>
      <c r="J161" s="8">
        <f t="shared" si="26"/>
        <v>152</v>
      </c>
      <c r="K161" s="6">
        <f t="shared" si="19"/>
        <v>0</v>
      </c>
      <c r="L161" s="16">
        <f t="shared" si="20"/>
        <v>0</v>
      </c>
      <c r="M161" s="45"/>
      <c r="N161" s="45"/>
      <c r="O161" s="45"/>
    </row>
    <row r="162" spans="2:15" x14ac:dyDescent="0.2">
      <c r="B162" s="17">
        <f t="shared" si="21"/>
        <v>49919</v>
      </c>
      <c r="C162" s="5">
        <f>'skracanie okresu r. równe'!C166</f>
        <v>0</v>
      </c>
      <c r="D162" s="6">
        <f t="shared" si="22"/>
        <v>0</v>
      </c>
      <c r="E162" s="16">
        <f t="shared" si="18"/>
        <v>0</v>
      </c>
      <c r="F162" s="6">
        <f t="shared" si="23"/>
        <v>0</v>
      </c>
      <c r="G162" s="6">
        <f t="shared" si="24"/>
        <v>0</v>
      </c>
      <c r="H162" s="22">
        <f>'skracanie okresu r. równe'!H166</f>
        <v>0</v>
      </c>
      <c r="I162" s="6">
        <f t="shared" si="25"/>
        <v>0</v>
      </c>
      <c r="J162" s="8">
        <f t="shared" si="26"/>
        <v>153</v>
      </c>
      <c r="K162" s="6">
        <f t="shared" si="19"/>
        <v>0</v>
      </c>
      <c r="L162" s="16">
        <f t="shared" si="20"/>
        <v>0</v>
      </c>
      <c r="M162" s="45"/>
      <c r="N162" s="45"/>
      <c r="O162" s="45"/>
    </row>
    <row r="163" spans="2:15" x14ac:dyDescent="0.2">
      <c r="B163" s="17">
        <f t="shared" si="21"/>
        <v>49949</v>
      </c>
      <c r="C163" s="5">
        <f>'skracanie okresu r. równe'!C167</f>
        <v>0</v>
      </c>
      <c r="D163" s="6">
        <f t="shared" si="22"/>
        <v>0</v>
      </c>
      <c r="E163" s="16">
        <f t="shared" si="18"/>
        <v>0</v>
      </c>
      <c r="F163" s="6">
        <f t="shared" si="23"/>
        <v>0</v>
      </c>
      <c r="G163" s="6">
        <f t="shared" si="24"/>
        <v>0</v>
      </c>
      <c r="H163" s="22">
        <f>'skracanie okresu r. równe'!H167</f>
        <v>0</v>
      </c>
      <c r="I163" s="6">
        <f t="shared" si="25"/>
        <v>0</v>
      </c>
      <c r="J163" s="8">
        <f t="shared" si="26"/>
        <v>154</v>
      </c>
      <c r="K163" s="6">
        <f t="shared" si="19"/>
        <v>0</v>
      </c>
      <c r="L163" s="16">
        <f t="shared" si="20"/>
        <v>0</v>
      </c>
      <c r="M163" s="45"/>
      <c r="N163" s="45"/>
      <c r="O163" s="45"/>
    </row>
    <row r="164" spans="2:15" x14ac:dyDescent="0.2">
      <c r="B164" s="17">
        <f t="shared" si="21"/>
        <v>49980</v>
      </c>
      <c r="C164" s="5">
        <f>'skracanie okresu r. równe'!C168</f>
        <v>0</v>
      </c>
      <c r="D164" s="6">
        <f t="shared" si="22"/>
        <v>0</v>
      </c>
      <c r="E164" s="16">
        <f t="shared" si="18"/>
        <v>0</v>
      </c>
      <c r="F164" s="6">
        <f t="shared" si="23"/>
        <v>0</v>
      </c>
      <c r="G164" s="6">
        <f t="shared" si="24"/>
        <v>0</v>
      </c>
      <c r="H164" s="22">
        <f>'skracanie okresu r. równe'!H168</f>
        <v>0</v>
      </c>
      <c r="I164" s="6">
        <f t="shared" si="25"/>
        <v>0</v>
      </c>
      <c r="J164" s="8">
        <f t="shared" si="26"/>
        <v>155</v>
      </c>
      <c r="K164" s="6">
        <f t="shared" si="19"/>
        <v>0</v>
      </c>
      <c r="L164" s="16">
        <f t="shared" si="20"/>
        <v>0</v>
      </c>
      <c r="M164" s="45"/>
      <c r="N164" s="45"/>
      <c r="O164" s="45"/>
    </row>
    <row r="165" spans="2:15" x14ac:dyDescent="0.2">
      <c r="B165" s="17">
        <f t="shared" si="21"/>
        <v>50010</v>
      </c>
      <c r="C165" s="5">
        <f>'skracanie okresu r. równe'!C169</f>
        <v>0</v>
      </c>
      <c r="D165" s="6">
        <f t="shared" si="22"/>
        <v>0</v>
      </c>
      <c r="E165" s="16">
        <f t="shared" si="18"/>
        <v>0</v>
      </c>
      <c r="F165" s="6">
        <f t="shared" si="23"/>
        <v>0</v>
      </c>
      <c r="G165" s="6">
        <f t="shared" si="24"/>
        <v>0</v>
      </c>
      <c r="H165" s="22">
        <f>'skracanie okresu r. równe'!H169</f>
        <v>0</v>
      </c>
      <c r="I165" s="6">
        <f t="shared" si="25"/>
        <v>0</v>
      </c>
      <c r="J165" s="8">
        <f t="shared" si="26"/>
        <v>156</v>
      </c>
      <c r="K165" s="6">
        <f t="shared" si="19"/>
        <v>0</v>
      </c>
      <c r="L165" s="16">
        <f t="shared" si="20"/>
        <v>0</v>
      </c>
      <c r="M165" s="45"/>
      <c r="N165" s="45"/>
      <c r="O165" s="45"/>
    </row>
    <row r="166" spans="2:15" x14ac:dyDescent="0.2">
      <c r="B166" s="17">
        <f t="shared" si="21"/>
        <v>50041</v>
      </c>
      <c r="C166" s="5">
        <f>'skracanie okresu r. równe'!C170</f>
        <v>0</v>
      </c>
      <c r="D166" s="6">
        <f t="shared" si="22"/>
        <v>0</v>
      </c>
      <c r="E166" s="16">
        <f t="shared" si="18"/>
        <v>0</v>
      </c>
      <c r="F166" s="6">
        <f t="shared" si="23"/>
        <v>0</v>
      </c>
      <c r="G166" s="6">
        <f t="shared" si="24"/>
        <v>0</v>
      </c>
      <c r="H166" s="22">
        <f>'skracanie okresu r. równe'!H170</f>
        <v>0</v>
      </c>
      <c r="I166" s="6">
        <f t="shared" si="25"/>
        <v>0</v>
      </c>
      <c r="J166" s="8">
        <f t="shared" si="26"/>
        <v>157</v>
      </c>
      <c r="K166" s="6">
        <f t="shared" si="19"/>
        <v>0</v>
      </c>
      <c r="L166" s="16">
        <f t="shared" si="20"/>
        <v>0</v>
      </c>
      <c r="M166" s="45"/>
      <c r="N166" s="45"/>
      <c r="O166" s="45"/>
    </row>
    <row r="167" spans="2:15" x14ac:dyDescent="0.2">
      <c r="B167" s="17">
        <f t="shared" si="21"/>
        <v>50072</v>
      </c>
      <c r="C167" s="5">
        <f>'skracanie okresu r. równe'!C171</f>
        <v>0</v>
      </c>
      <c r="D167" s="6">
        <f t="shared" si="22"/>
        <v>0</v>
      </c>
      <c r="E167" s="16">
        <f t="shared" si="18"/>
        <v>0</v>
      </c>
      <c r="F167" s="6">
        <f t="shared" si="23"/>
        <v>0</v>
      </c>
      <c r="G167" s="6">
        <f t="shared" si="24"/>
        <v>0</v>
      </c>
      <c r="H167" s="22">
        <f>'skracanie okresu r. równe'!H171</f>
        <v>0</v>
      </c>
      <c r="I167" s="6">
        <f t="shared" si="25"/>
        <v>0</v>
      </c>
      <c r="J167" s="8">
        <f t="shared" si="26"/>
        <v>158</v>
      </c>
      <c r="K167" s="6">
        <f t="shared" si="19"/>
        <v>0</v>
      </c>
      <c r="L167" s="16">
        <f t="shared" si="20"/>
        <v>0</v>
      </c>
      <c r="M167" s="45"/>
      <c r="N167" s="45"/>
      <c r="O167" s="45"/>
    </row>
    <row r="168" spans="2:15" x14ac:dyDescent="0.2">
      <c r="B168" s="17">
        <f t="shared" si="21"/>
        <v>50100</v>
      </c>
      <c r="C168" s="5">
        <f>'skracanie okresu r. równe'!C172</f>
        <v>0</v>
      </c>
      <c r="D168" s="6">
        <f t="shared" si="22"/>
        <v>0</v>
      </c>
      <c r="E168" s="16">
        <f t="shared" si="18"/>
        <v>0</v>
      </c>
      <c r="F168" s="6">
        <f t="shared" si="23"/>
        <v>0</v>
      </c>
      <c r="G168" s="6">
        <f t="shared" si="24"/>
        <v>0</v>
      </c>
      <c r="H168" s="22">
        <f>'skracanie okresu r. równe'!H172</f>
        <v>0</v>
      </c>
      <c r="I168" s="6">
        <f t="shared" si="25"/>
        <v>0</v>
      </c>
      <c r="J168" s="8">
        <f t="shared" si="26"/>
        <v>159</v>
      </c>
      <c r="K168" s="6">
        <f t="shared" si="19"/>
        <v>0</v>
      </c>
      <c r="L168" s="16">
        <f t="shared" si="20"/>
        <v>0</v>
      </c>
      <c r="M168" s="45"/>
      <c r="N168" s="45"/>
      <c r="O168" s="45"/>
    </row>
    <row r="169" spans="2:15" x14ac:dyDescent="0.2">
      <c r="B169" s="17">
        <f t="shared" si="21"/>
        <v>50131</v>
      </c>
      <c r="C169" s="5">
        <f>'skracanie okresu r. równe'!C173</f>
        <v>0</v>
      </c>
      <c r="D169" s="6">
        <f t="shared" si="22"/>
        <v>0</v>
      </c>
      <c r="E169" s="16">
        <f t="shared" si="18"/>
        <v>0</v>
      </c>
      <c r="F169" s="6">
        <f t="shared" si="23"/>
        <v>0</v>
      </c>
      <c r="G169" s="6">
        <f t="shared" si="24"/>
        <v>0</v>
      </c>
      <c r="H169" s="22">
        <f>'skracanie okresu r. równe'!H173</f>
        <v>0</v>
      </c>
      <c r="I169" s="6">
        <f t="shared" si="25"/>
        <v>0</v>
      </c>
      <c r="J169" s="8">
        <f t="shared" si="26"/>
        <v>160</v>
      </c>
      <c r="K169" s="6">
        <f t="shared" si="19"/>
        <v>0</v>
      </c>
      <c r="L169" s="16">
        <f t="shared" si="20"/>
        <v>0</v>
      </c>
      <c r="M169" s="45"/>
      <c r="N169" s="45"/>
      <c r="O169" s="45"/>
    </row>
    <row r="170" spans="2:15" x14ac:dyDescent="0.2">
      <c r="B170" s="17">
        <f t="shared" si="21"/>
        <v>50161</v>
      </c>
      <c r="C170" s="5">
        <f>'skracanie okresu r. równe'!C174</f>
        <v>0</v>
      </c>
      <c r="D170" s="6">
        <f t="shared" si="22"/>
        <v>0</v>
      </c>
      <c r="E170" s="16">
        <f t="shared" si="18"/>
        <v>0</v>
      </c>
      <c r="F170" s="6">
        <f t="shared" si="23"/>
        <v>0</v>
      </c>
      <c r="G170" s="6">
        <f t="shared" si="24"/>
        <v>0</v>
      </c>
      <c r="H170" s="22">
        <f>'skracanie okresu r. równe'!H174</f>
        <v>0</v>
      </c>
      <c r="I170" s="6">
        <f t="shared" si="25"/>
        <v>0</v>
      </c>
      <c r="J170" s="8">
        <f t="shared" si="26"/>
        <v>161</v>
      </c>
      <c r="K170" s="6">
        <f t="shared" si="19"/>
        <v>0</v>
      </c>
      <c r="L170" s="16">
        <f t="shared" si="20"/>
        <v>0</v>
      </c>
      <c r="M170" s="45"/>
      <c r="N170" s="45"/>
      <c r="O170" s="45"/>
    </row>
    <row r="171" spans="2:15" x14ac:dyDescent="0.2">
      <c r="B171" s="17">
        <f t="shared" si="21"/>
        <v>50192</v>
      </c>
      <c r="C171" s="5">
        <f>'skracanie okresu r. równe'!C175</f>
        <v>0</v>
      </c>
      <c r="D171" s="6">
        <f t="shared" si="22"/>
        <v>0</v>
      </c>
      <c r="E171" s="16">
        <f t="shared" si="18"/>
        <v>0</v>
      </c>
      <c r="F171" s="6">
        <f t="shared" si="23"/>
        <v>0</v>
      </c>
      <c r="G171" s="6">
        <f t="shared" si="24"/>
        <v>0</v>
      </c>
      <c r="H171" s="22">
        <f>'skracanie okresu r. równe'!H175</f>
        <v>0</v>
      </c>
      <c r="I171" s="6">
        <f t="shared" si="25"/>
        <v>0</v>
      </c>
      <c r="J171" s="8">
        <f t="shared" si="26"/>
        <v>162</v>
      </c>
      <c r="K171" s="6">
        <f t="shared" si="19"/>
        <v>0</v>
      </c>
      <c r="L171" s="16">
        <f t="shared" si="20"/>
        <v>0</v>
      </c>
      <c r="M171" s="45"/>
      <c r="N171" s="45"/>
      <c r="O171" s="45"/>
    </row>
    <row r="172" spans="2:15" x14ac:dyDescent="0.2">
      <c r="B172" s="17">
        <f t="shared" si="21"/>
        <v>50222</v>
      </c>
      <c r="C172" s="5">
        <f>'skracanie okresu r. równe'!C176</f>
        <v>0</v>
      </c>
      <c r="D172" s="6">
        <f t="shared" si="22"/>
        <v>0</v>
      </c>
      <c r="E172" s="16">
        <f t="shared" si="18"/>
        <v>0</v>
      </c>
      <c r="F172" s="6">
        <f t="shared" si="23"/>
        <v>0</v>
      </c>
      <c r="G172" s="6">
        <f t="shared" si="24"/>
        <v>0</v>
      </c>
      <c r="H172" s="22">
        <f>'skracanie okresu r. równe'!H176</f>
        <v>0</v>
      </c>
      <c r="I172" s="6">
        <f t="shared" si="25"/>
        <v>0</v>
      </c>
      <c r="J172" s="8">
        <f t="shared" si="26"/>
        <v>163</v>
      </c>
      <c r="K172" s="6">
        <f t="shared" si="19"/>
        <v>0</v>
      </c>
      <c r="L172" s="16">
        <f t="shared" si="20"/>
        <v>0</v>
      </c>
      <c r="M172" s="45"/>
      <c r="N172" s="45"/>
      <c r="O172" s="45"/>
    </row>
    <row r="173" spans="2:15" x14ac:dyDescent="0.2">
      <c r="B173" s="17">
        <f t="shared" si="21"/>
        <v>50253</v>
      </c>
      <c r="C173" s="5">
        <f>'skracanie okresu r. równe'!C177</f>
        <v>0</v>
      </c>
      <c r="D173" s="6">
        <f t="shared" si="22"/>
        <v>0</v>
      </c>
      <c r="E173" s="16">
        <f t="shared" si="18"/>
        <v>0</v>
      </c>
      <c r="F173" s="6">
        <f t="shared" si="23"/>
        <v>0</v>
      </c>
      <c r="G173" s="6">
        <f t="shared" si="24"/>
        <v>0</v>
      </c>
      <c r="H173" s="22">
        <f>'skracanie okresu r. równe'!H177</f>
        <v>0</v>
      </c>
      <c r="I173" s="6">
        <f t="shared" si="25"/>
        <v>0</v>
      </c>
      <c r="J173" s="8">
        <f t="shared" si="26"/>
        <v>164</v>
      </c>
      <c r="K173" s="6">
        <f t="shared" si="19"/>
        <v>0</v>
      </c>
      <c r="L173" s="16">
        <f t="shared" si="20"/>
        <v>0</v>
      </c>
      <c r="M173" s="45"/>
      <c r="N173" s="45"/>
      <c r="O173" s="45"/>
    </row>
    <row r="174" spans="2:15" x14ac:dyDescent="0.2">
      <c r="B174" s="17">
        <f t="shared" si="21"/>
        <v>50284</v>
      </c>
      <c r="C174" s="5">
        <f>'skracanie okresu r. równe'!C178</f>
        <v>0</v>
      </c>
      <c r="D174" s="6">
        <f t="shared" si="22"/>
        <v>0</v>
      </c>
      <c r="E174" s="16">
        <f t="shared" si="18"/>
        <v>0</v>
      </c>
      <c r="F174" s="6">
        <f t="shared" si="23"/>
        <v>0</v>
      </c>
      <c r="G174" s="6">
        <f t="shared" si="24"/>
        <v>0</v>
      </c>
      <c r="H174" s="22">
        <f>'skracanie okresu r. równe'!H178</f>
        <v>0</v>
      </c>
      <c r="I174" s="6">
        <f t="shared" si="25"/>
        <v>0</v>
      </c>
      <c r="J174" s="8">
        <f t="shared" si="26"/>
        <v>165</v>
      </c>
      <c r="K174" s="6">
        <f t="shared" si="19"/>
        <v>0</v>
      </c>
      <c r="L174" s="16">
        <f t="shared" si="20"/>
        <v>0</v>
      </c>
      <c r="M174" s="45"/>
      <c r="N174" s="45"/>
      <c r="O174" s="45"/>
    </row>
    <row r="175" spans="2:15" x14ac:dyDescent="0.2">
      <c r="B175" s="17">
        <f t="shared" si="21"/>
        <v>50314</v>
      </c>
      <c r="C175" s="5">
        <f>'skracanie okresu r. równe'!C179</f>
        <v>0</v>
      </c>
      <c r="D175" s="6">
        <f t="shared" si="22"/>
        <v>0</v>
      </c>
      <c r="E175" s="16">
        <f t="shared" si="18"/>
        <v>0</v>
      </c>
      <c r="F175" s="6">
        <f t="shared" si="23"/>
        <v>0</v>
      </c>
      <c r="G175" s="6">
        <f t="shared" si="24"/>
        <v>0</v>
      </c>
      <c r="H175" s="22">
        <f>'skracanie okresu r. równe'!H179</f>
        <v>0</v>
      </c>
      <c r="I175" s="6">
        <f t="shared" si="25"/>
        <v>0</v>
      </c>
      <c r="J175" s="8">
        <f t="shared" si="26"/>
        <v>166</v>
      </c>
      <c r="K175" s="6">
        <f t="shared" si="19"/>
        <v>0</v>
      </c>
      <c r="L175" s="16">
        <f t="shared" si="20"/>
        <v>0</v>
      </c>
      <c r="M175" s="45"/>
      <c r="N175" s="45"/>
      <c r="O175" s="45"/>
    </row>
    <row r="176" spans="2:15" x14ac:dyDescent="0.2">
      <c r="B176" s="17">
        <f t="shared" si="21"/>
        <v>50345</v>
      </c>
      <c r="C176" s="5">
        <f>'skracanie okresu r. równe'!C180</f>
        <v>0</v>
      </c>
      <c r="D176" s="6">
        <f t="shared" si="22"/>
        <v>0</v>
      </c>
      <c r="E176" s="16">
        <f t="shared" si="18"/>
        <v>0</v>
      </c>
      <c r="F176" s="6">
        <f t="shared" si="23"/>
        <v>0</v>
      </c>
      <c r="G176" s="6">
        <f t="shared" si="24"/>
        <v>0</v>
      </c>
      <c r="H176" s="22">
        <f>'skracanie okresu r. równe'!H180</f>
        <v>0</v>
      </c>
      <c r="I176" s="6">
        <f t="shared" si="25"/>
        <v>0</v>
      </c>
      <c r="J176" s="8">
        <f t="shared" si="26"/>
        <v>167</v>
      </c>
      <c r="K176" s="6">
        <f t="shared" si="19"/>
        <v>0</v>
      </c>
      <c r="L176" s="16">
        <f t="shared" si="20"/>
        <v>0</v>
      </c>
      <c r="M176" s="45"/>
      <c r="N176" s="45"/>
      <c r="O176" s="45"/>
    </row>
    <row r="177" spans="2:15" x14ac:dyDescent="0.2">
      <c r="B177" s="17">
        <f t="shared" si="21"/>
        <v>50375</v>
      </c>
      <c r="C177" s="5">
        <f>'skracanie okresu r. równe'!C181</f>
        <v>0</v>
      </c>
      <c r="D177" s="6">
        <f t="shared" si="22"/>
        <v>0</v>
      </c>
      <c r="E177" s="16">
        <f t="shared" si="18"/>
        <v>0</v>
      </c>
      <c r="F177" s="6">
        <f t="shared" si="23"/>
        <v>0</v>
      </c>
      <c r="G177" s="6">
        <f t="shared" si="24"/>
        <v>0</v>
      </c>
      <c r="H177" s="22">
        <f>'skracanie okresu r. równe'!H181</f>
        <v>0</v>
      </c>
      <c r="I177" s="6">
        <f t="shared" si="25"/>
        <v>0</v>
      </c>
      <c r="J177" s="8">
        <f t="shared" si="26"/>
        <v>168</v>
      </c>
      <c r="K177" s="6">
        <f t="shared" si="19"/>
        <v>0</v>
      </c>
      <c r="L177" s="16">
        <f t="shared" si="20"/>
        <v>0</v>
      </c>
      <c r="M177" s="45"/>
      <c r="N177" s="45"/>
      <c r="O177" s="45"/>
    </row>
    <row r="178" spans="2:15" x14ac:dyDescent="0.2">
      <c r="B178" s="17">
        <f t="shared" si="21"/>
        <v>50406</v>
      </c>
      <c r="C178" s="5">
        <f>'skracanie okresu r. równe'!C182</f>
        <v>0</v>
      </c>
      <c r="D178" s="6">
        <f t="shared" si="22"/>
        <v>0</v>
      </c>
      <c r="E178" s="16">
        <f t="shared" si="18"/>
        <v>0</v>
      </c>
      <c r="F178" s="6">
        <f t="shared" si="23"/>
        <v>0</v>
      </c>
      <c r="G178" s="6">
        <f t="shared" si="24"/>
        <v>0</v>
      </c>
      <c r="H178" s="22">
        <f>'skracanie okresu r. równe'!H182</f>
        <v>0</v>
      </c>
      <c r="I178" s="6">
        <f t="shared" si="25"/>
        <v>0</v>
      </c>
      <c r="J178" s="8">
        <f t="shared" si="26"/>
        <v>169</v>
      </c>
      <c r="K178" s="6">
        <f t="shared" si="19"/>
        <v>0</v>
      </c>
      <c r="L178" s="16">
        <f t="shared" si="20"/>
        <v>0</v>
      </c>
      <c r="M178" s="45"/>
      <c r="N178" s="45"/>
      <c r="O178" s="45"/>
    </row>
    <row r="179" spans="2:15" x14ac:dyDescent="0.2">
      <c r="B179" s="17">
        <f t="shared" si="21"/>
        <v>50437</v>
      </c>
      <c r="C179" s="5">
        <f>'skracanie okresu r. równe'!C183</f>
        <v>0</v>
      </c>
      <c r="D179" s="6">
        <f t="shared" si="22"/>
        <v>0</v>
      </c>
      <c r="E179" s="16">
        <f t="shared" si="18"/>
        <v>0</v>
      </c>
      <c r="F179" s="6">
        <f t="shared" si="23"/>
        <v>0</v>
      </c>
      <c r="G179" s="6">
        <f t="shared" si="24"/>
        <v>0</v>
      </c>
      <c r="H179" s="22">
        <f>'skracanie okresu r. równe'!H183</f>
        <v>0</v>
      </c>
      <c r="I179" s="6">
        <f t="shared" si="25"/>
        <v>0</v>
      </c>
      <c r="J179" s="8">
        <f t="shared" si="26"/>
        <v>170</v>
      </c>
      <c r="K179" s="6">
        <f t="shared" si="19"/>
        <v>0</v>
      </c>
      <c r="L179" s="16">
        <f t="shared" si="20"/>
        <v>0</v>
      </c>
      <c r="M179" s="45"/>
      <c r="N179" s="45"/>
      <c r="O179" s="45"/>
    </row>
    <row r="180" spans="2:15" x14ac:dyDescent="0.2">
      <c r="B180" s="17">
        <f t="shared" si="21"/>
        <v>50465</v>
      </c>
      <c r="C180" s="5">
        <f>'skracanie okresu r. równe'!C184</f>
        <v>0</v>
      </c>
      <c r="D180" s="6">
        <f t="shared" si="22"/>
        <v>0</v>
      </c>
      <c r="E180" s="16">
        <f t="shared" si="18"/>
        <v>0</v>
      </c>
      <c r="F180" s="6">
        <f t="shared" si="23"/>
        <v>0</v>
      </c>
      <c r="G180" s="6">
        <f t="shared" si="24"/>
        <v>0</v>
      </c>
      <c r="H180" s="22">
        <f>'skracanie okresu r. równe'!H184</f>
        <v>0</v>
      </c>
      <c r="I180" s="6">
        <f t="shared" si="25"/>
        <v>0</v>
      </c>
      <c r="J180" s="8">
        <f t="shared" si="26"/>
        <v>171</v>
      </c>
      <c r="K180" s="6">
        <f t="shared" si="19"/>
        <v>0</v>
      </c>
      <c r="L180" s="16">
        <f t="shared" si="20"/>
        <v>0</v>
      </c>
      <c r="M180" s="45"/>
      <c r="N180" s="45"/>
      <c r="O180" s="45"/>
    </row>
    <row r="181" spans="2:15" x14ac:dyDescent="0.2">
      <c r="B181" s="17">
        <f t="shared" si="21"/>
        <v>50496</v>
      </c>
      <c r="C181" s="5">
        <f>'skracanie okresu r. równe'!C185</f>
        <v>0</v>
      </c>
      <c r="D181" s="6">
        <f t="shared" si="22"/>
        <v>0</v>
      </c>
      <c r="E181" s="16">
        <f t="shared" si="18"/>
        <v>0</v>
      </c>
      <c r="F181" s="6">
        <f t="shared" si="23"/>
        <v>0</v>
      </c>
      <c r="G181" s="6">
        <f t="shared" si="24"/>
        <v>0</v>
      </c>
      <c r="H181" s="22">
        <f>'skracanie okresu r. równe'!H185</f>
        <v>0</v>
      </c>
      <c r="I181" s="6">
        <f t="shared" si="25"/>
        <v>0</v>
      </c>
      <c r="J181" s="8">
        <f t="shared" si="26"/>
        <v>172</v>
      </c>
      <c r="K181" s="6">
        <f t="shared" si="19"/>
        <v>0</v>
      </c>
      <c r="L181" s="16">
        <f t="shared" si="20"/>
        <v>0</v>
      </c>
      <c r="M181" s="45"/>
      <c r="N181" s="45"/>
      <c r="O181" s="45"/>
    </row>
    <row r="182" spans="2:15" x14ac:dyDescent="0.2">
      <c r="B182" s="17">
        <f t="shared" si="21"/>
        <v>50526</v>
      </c>
      <c r="C182" s="5">
        <f>'skracanie okresu r. równe'!C186</f>
        <v>0</v>
      </c>
      <c r="D182" s="6">
        <f t="shared" si="22"/>
        <v>0</v>
      </c>
      <c r="E182" s="16">
        <f t="shared" si="18"/>
        <v>0</v>
      </c>
      <c r="F182" s="6">
        <f t="shared" si="23"/>
        <v>0</v>
      </c>
      <c r="G182" s="6">
        <f t="shared" si="24"/>
        <v>0</v>
      </c>
      <c r="H182" s="22">
        <f>'skracanie okresu r. równe'!H186</f>
        <v>0</v>
      </c>
      <c r="I182" s="6">
        <f t="shared" si="25"/>
        <v>0</v>
      </c>
      <c r="J182" s="8">
        <f t="shared" si="26"/>
        <v>173</v>
      </c>
      <c r="K182" s="6">
        <f t="shared" si="19"/>
        <v>0</v>
      </c>
      <c r="L182" s="16">
        <f t="shared" si="20"/>
        <v>0</v>
      </c>
      <c r="M182" s="45"/>
      <c r="N182" s="45"/>
      <c r="O182" s="45"/>
    </row>
    <row r="183" spans="2:15" x14ac:dyDescent="0.2">
      <c r="B183" s="17">
        <f t="shared" si="21"/>
        <v>50557</v>
      </c>
      <c r="C183" s="5">
        <f>'skracanie okresu r. równe'!C187</f>
        <v>0</v>
      </c>
      <c r="D183" s="6">
        <f t="shared" si="22"/>
        <v>0</v>
      </c>
      <c r="E183" s="16">
        <f t="shared" si="18"/>
        <v>0</v>
      </c>
      <c r="F183" s="6">
        <f t="shared" si="23"/>
        <v>0</v>
      </c>
      <c r="G183" s="6">
        <f t="shared" si="24"/>
        <v>0</v>
      </c>
      <c r="H183" s="22">
        <f>'skracanie okresu r. równe'!H187</f>
        <v>0</v>
      </c>
      <c r="I183" s="6">
        <f t="shared" si="25"/>
        <v>0</v>
      </c>
      <c r="J183" s="8">
        <f t="shared" si="26"/>
        <v>174</v>
      </c>
      <c r="K183" s="6">
        <f t="shared" si="19"/>
        <v>0</v>
      </c>
      <c r="L183" s="16">
        <f t="shared" si="20"/>
        <v>0</v>
      </c>
      <c r="M183" s="45"/>
      <c r="N183" s="45"/>
      <c r="O183" s="45"/>
    </row>
    <row r="184" spans="2:15" x14ac:dyDescent="0.2">
      <c r="B184" s="17">
        <f t="shared" si="21"/>
        <v>50587</v>
      </c>
      <c r="C184" s="5">
        <f>'skracanie okresu r. równe'!C188</f>
        <v>0</v>
      </c>
      <c r="D184" s="6">
        <f t="shared" si="22"/>
        <v>0</v>
      </c>
      <c r="E184" s="16">
        <f t="shared" si="18"/>
        <v>0</v>
      </c>
      <c r="F184" s="6">
        <f t="shared" si="23"/>
        <v>0</v>
      </c>
      <c r="G184" s="6">
        <f t="shared" si="24"/>
        <v>0</v>
      </c>
      <c r="H184" s="22">
        <f>'skracanie okresu r. równe'!H188</f>
        <v>0</v>
      </c>
      <c r="I184" s="6">
        <f t="shared" si="25"/>
        <v>0</v>
      </c>
      <c r="J184" s="8">
        <f t="shared" si="26"/>
        <v>175</v>
      </c>
      <c r="K184" s="6">
        <f t="shared" si="19"/>
        <v>0</v>
      </c>
      <c r="L184" s="16">
        <f t="shared" si="20"/>
        <v>0</v>
      </c>
      <c r="M184" s="45"/>
      <c r="N184" s="45"/>
      <c r="O184" s="45"/>
    </row>
    <row r="185" spans="2:15" x14ac:dyDescent="0.2">
      <c r="B185" s="17">
        <f t="shared" si="21"/>
        <v>50618</v>
      </c>
      <c r="C185" s="5">
        <f>'skracanie okresu r. równe'!C189</f>
        <v>0</v>
      </c>
      <c r="D185" s="6">
        <f t="shared" si="22"/>
        <v>0</v>
      </c>
      <c r="E185" s="16">
        <f t="shared" si="18"/>
        <v>0</v>
      </c>
      <c r="F185" s="6">
        <f t="shared" si="23"/>
        <v>0</v>
      </c>
      <c r="G185" s="6">
        <f t="shared" si="24"/>
        <v>0</v>
      </c>
      <c r="H185" s="22">
        <f>'skracanie okresu r. równe'!H189</f>
        <v>0</v>
      </c>
      <c r="I185" s="6">
        <f t="shared" si="25"/>
        <v>0</v>
      </c>
      <c r="J185" s="8">
        <f t="shared" si="26"/>
        <v>176</v>
      </c>
      <c r="K185" s="6">
        <f t="shared" si="19"/>
        <v>0</v>
      </c>
      <c r="L185" s="16">
        <f t="shared" si="20"/>
        <v>0</v>
      </c>
      <c r="M185" s="45"/>
      <c r="N185" s="45"/>
      <c r="O185" s="45"/>
    </row>
    <row r="186" spans="2:15" x14ac:dyDescent="0.2">
      <c r="B186" s="17">
        <f t="shared" si="21"/>
        <v>50649</v>
      </c>
      <c r="C186" s="5">
        <f>'skracanie okresu r. równe'!C190</f>
        <v>0</v>
      </c>
      <c r="D186" s="6">
        <f t="shared" si="22"/>
        <v>0</v>
      </c>
      <c r="E186" s="16">
        <f t="shared" si="18"/>
        <v>0</v>
      </c>
      <c r="F186" s="6">
        <f t="shared" si="23"/>
        <v>0</v>
      </c>
      <c r="G186" s="6">
        <f t="shared" si="24"/>
        <v>0</v>
      </c>
      <c r="H186" s="22">
        <f>'skracanie okresu r. równe'!H190</f>
        <v>0</v>
      </c>
      <c r="I186" s="6">
        <f t="shared" si="25"/>
        <v>0</v>
      </c>
      <c r="J186" s="8">
        <f t="shared" si="26"/>
        <v>177</v>
      </c>
      <c r="K186" s="6">
        <f t="shared" si="19"/>
        <v>0</v>
      </c>
      <c r="L186" s="16">
        <f t="shared" si="20"/>
        <v>0</v>
      </c>
      <c r="M186" s="45"/>
      <c r="N186" s="45"/>
      <c r="O186" s="45"/>
    </row>
    <row r="187" spans="2:15" x14ac:dyDescent="0.2">
      <c r="B187" s="17">
        <f t="shared" si="21"/>
        <v>50679</v>
      </c>
      <c r="C187" s="5">
        <f>'skracanie okresu r. równe'!C191</f>
        <v>0</v>
      </c>
      <c r="D187" s="6">
        <f t="shared" si="22"/>
        <v>0</v>
      </c>
      <c r="E187" s="16">
        <f t="shared" si="18"/>
        <v>0</v>
      </c>
      <c r="F187" s="6">
        <f t="shared" si="23"/>
        <v>0</v>
      </c>
      <c r="G187" s="6">
        <f t="shared" si="24"/>
        <v>0</v>
      </c>
      <c r="H187" s="22">
        <f>'skracanie okresu r. równe'!H191</f>
        <v>0</v>
      </c>
      <c r="I187" s="6">
        <f t="shared" si="25"/>
        <v>0</v>
      </c>
      <c r="J187" s="8">
        <f t="shared" si="26"/>
        <v>178</v>
      </c>
      <c r="K187" s="6">
        <f t="shared" si="19"/>
        <v>0</v>
      </c>
      <c r="L187" s="16">
        <f t="shared" si="20"/>
        <v>0</v>
      </c>
      <c r="M187" s="45"/>
      <c r="N187" s="45"/>
      <c r="O187" s="45"/>
    </row>
    <row r="188" spans="2:15" x14ac:dyDescent="0.2">
      <c r="B188" s="17">
        <f t="shared" si="21"/>
        <v>50710</v>
      </c>
      <c r="C188" s="5">
        <f>'skracanie okresu r. równe'!C192</f>
        <v>0</v>
      </c>
      <c r="D188" s="6">
        <f t="shared" si="22"/>
        <v>0</v>
      </c>
      <c r="E188" s="16">
        <f t="shared" si="18"/>
        <v>0</v>
      </c>
      <c r="F188" s="6">
        <f t="shared" si="23"/>
        <v>0</v>
      </c>
      <c r="G188" s="6">
        <f t="shared" si="24"/>
        <v>0</v>
      </c>
      <c r="H188" s="22">
        <f>'skracanie okresu r. równe'!H192</f>
        <v>0</v>
      </c>
      <c r="I188" s="6">
        <f t="shared" si="25"/>
        <v>0</v>
      </c>
      <c r="J188" s="8">
        <f t="shared" si="26"/>
        <v>179</v>
      </c>
      <c r="K188" s="6">
        <f t="shared" si="19"/>
        <v>0</v>
      </c>
      <c r="L188" s="16">
        <f t="shared" si="20"/>
        <v>0</v>
      </c>
      <c r="M188" s="45"/>
      <c r="N188" s="45"/>
      <c r="O188" s="45"/>
    </row>
    <row r="189" spans="2:15" x14ac:dyDescent="0.2">
      <c r="B189" s="17">
        <f t="shared" si="21"/>
        <v>50740</v>
      </c>
      <c r="C189" s="5">
        <f>'skracanie okresu r. równe'!C193</f>
        <v>0</v>
      </c>
      <c r="D189" s="6">
        <f t="shared" si="22"/>
        <v>0</v>
      </c>
      <c r="E189" s="16">
        <f t="shared" si="18"/>
        <v>0</v>
      </c>
      <c r="F189" s="6">
        <f t="shared" si="23"/>
        <v>0</v>
      </c>
      <c r="G189" s="6">
        <f t="shared" si="24"/>
        <v>0</v>
      </c>
      <c r="H189" s="22">
        <f>'skracanie okresu r. równe'!H193</f>
        <v>0</v>
      </c>
      <c r="I189" s="6">
        <f t="shared" si="25"/>
        <v>0</v>
      </c>
      <c r="J189" s="8">
        <f t="shared" si="26"/>
        <v>180</v>
      </c>
      <c r="K189" s="6">
        <f t="shared" si="19"/>
        <v>0</v>
      </c>
      <c r="L189" s="16">
        <f t="shared" si="20"/>
        <v>0</v>
      </c>
      <c r="M189" s="45"/>
      <c r="N189" s="45"/>
      <c r="O189" s="45"/>
    </row>
    <row r="190" spans="2:15" x14ac:dyDescent="0.2">
      <c r="B190" s="17">
        <f t="shared" si="21"/>
        <v>50771</v>
      </c>
      <c r="C190" s="5">
        <f>'skracanie okresu r. równe'!C194</f>
        <v>0</v>
      </c>
      <c r="D190" s="6">
        <f t="shared" si="22"/>
        <v>0</v>
      </c>
      <c r="E190" s="16">
        <f t="shared" si="18"/>
        <v>0</v>
      </c>
      <c r="F190" s="6">
        <f t="shared" si="23"/>
        <v>0</v>
      </c>
      <c r="G190" s="6">
        <f t="shared" si="24"/>
        <v>0</v>
      </c>
      <c r="H190" s="22">
        <f>'skracanie okresu r. równe'!H194</f>
        <v>0</v>
      </c>
      <c r="I190" s="6">
        <f t="shared" si="25"/>
        <v>0</v>
      </c>
      <c r="J190" s="8">
        <f t="shared" si="26"/>
        <v>181</v>
      </c>
      <c r="K190" s="6">
        <f t="shared" si="19"/>
        <v>0</v>
      </c>
      <c r="L190" s="16">
        <f t="shared" si="20"/>
        <v>0</v>
      </c>
      <c r="M190" s="45"/>
      <c r="N190" s="45"/>
      <c r="O190" s="45"/>
    </row>
    <row r="191" spans="2:15" x14ac:dyDescent="0.2">
      <c r="B191" s="17">
        <f t="shared" si="21"/>
        <v>50802</v>
      </c>
      <c r="C191" s="5">
        <f>'skracanie okresu r. równe'!C195</f>
        <v>0</v>
      </c>
      <c r="D191" s="6">
        <f t="shared" si="22"/>
        <v>0</v>
      </c>
      <c r="E191" s="16">
        <f t="shared" si="18"/>
        <v>0</v>
      </c>
      <c r="F191" s="6">
        <f t="shared" si="23"/>
        <v>0</v>
      </c>
      <c r="G191" s="6">
        <f t="shared" si="24"/>
        <v>0</v>
      </c>
      <c r="H191" s="22">
        <f>'skracanie okresu r. równe'!H195</f>
        <v>0</v>
      </c>
      <c r="I191" s="6">
        <f t="shared" si="25"/>
        <v>0</v>
      </c>
      <c r="J191" s="8">
        <f t="shared" si="26"/>
        <v>182</v>
      </c>
      <c r="K191" s="6">
        <f t="shared" si="19"/>
        <v>0</v>
      </c>
      <c r="L191" s="16">
        <f t="shared" si="20"/>
        <v>0</v>
      </c>
      <c r="M191" s="45"/>
      <c r="N191" s="45"/>
      <c r="O191" s="45"/>
    </row>
    <row r="192" spans="2:15" x14ac:dyDescent="0.2">
      <c r="B192" s="17">
        <f t="shared" si="21"/>
        <v>50830</v>
      </c>
      <c r="C192" s="5">
        <f>'skracanie okresu r. równe'!C196</f>
        <v>0</v>
      </c>
      <c r="D192" s="6">
        <f t="shared" si="22"/>
        <v>0</v>
      </c>
      <c r="E192" s="16">
        <f t="shared" si="18"/>
        <v>0</v>
      </c>
      <c r="F192" s="6">
        <f t="shared" si="23"/>
        <v>0</v>
      </c>
      <c r="G192" s="6">
        <f t="shared" si="24"/>
        <v>0</v>
      </c>
      <c r="H192" s="22">
        <f>'skracanie okresu r. równe'!H196</f>
        <v>0</v>
      </c>
      <c r="I192" s="6">
        <f t="shared" si="25"/>
        <v>0</v>
      </c>
      <c r="J192" s="8">
        <f t="shared" si="26"/>
        <v>183</v>
      </c>
      <c r="K192" s="6">
        <f t="shared" si="19"/>
        <v>0</v>
      </c>
      <c r="L192" s="16">
        <f t="shared" si="20"/>
        <v>0</v>
      </c>
      <c r="M192" s="45"/>
      <c r="N192" s="45"/>
      <c r="O192" s="45"/>
    </row>
    <row r="193" spans="2:15" x14ac:dyDescent="0.2">
      <c r="B193" s="17">
        <f t="shared" si="21"/>
        <v>50861</v>
      </c>
      <c r="C193" s="5">
        <f>'skracanie okresu r. równe'!C197</f>
        <v>0</v>
      </c>
      <c r="D193" s="6">
        <f t="shared" si="22"/>
        <v>0</v>
      </c>
      <c r="E193" s="16">
        <f t="shared" si="18"/>
        <v>0</v>
      </c>
      <c r="F193" s="6">
        <f t="shared" si="23"/>
        <v>0</v>
      </c>
      <c r="G193" s="6">
        <f t="shared" si="24"/>
        <v>0</v>
      </c>
      <c r="H193" s="22">
        <f>'skracanie okresu r. równe'!H197</f>
        <v>0</v>
      </c>
      <c r="I193" s="6">
        <f t="shared" si="25"/>
        <v>0</v>
      </c>
      <c r="J193" s="8">
        <f t="shared" si="26"/>
        <v>184</v>
      </c>
      <c r="K193" s="6">
        <f t="shared" si="19"/>
        <v>0</v>
      </c>
      <c r="L193" s="16">
        <f t="shared" si="20"/>
        <v>0</v>
      </c>
      <c r="M193" s="45"/>
      <c r="N193" s="45"/>
      <c r="O193" s="45"/>
    </row>
    <row r="194" spans="2:15" x14ac:dyDescent="0.2">
      <c r="B194" s="17">
        <f t="shared" si="21"/>
        <v>50891</v>
      </c>
      <c r="C194" s="5">
        <f>'skracanie okresu r. równe'!C198</f>
        <v>0</v>
      </c>
      <c r="D194" s="6">
        <f t="shared" si="22"/>
        <v>0</v>
      </c>
      <c r="E194" s="16">
        <f t="shared" si="18"/>
        <v>0</v>
      </c>
      <c r="F194" s="6">
        <f t="shared" si="23"/>
        <v>0</v>
      </c>
      <c r="G194" s="6">
        <f t="shared" si="24"/>
        <v>0</v>
      </c>
      <c r="H194" s="22">
        <f>'skracanie okresu r. równe'!H198</f>
        <v>0</v>
      </c>
      <c r="I194" s="6">
        <f t="shared" si="25"/>
        <v>0</v>
      </c>
      <c r="J194" s="8">
        <f t="shared" si="26"/>
        <v>185</v>
      </c>
      <c r="K194" s="6">
        <f t="shared" si="19"/>
        <v>0</v>
      </c>
      <c r="L194" s="16">
        <f t="shared" si="20"/>
        <v>0</v>
      </c>
      <c r="M194" s="45"/>
      <c r="N194" s="45"/>
      <c r="O194" s="45"/>
    </row>
    <row r="195" spans="2:15" x14ac:dyDescent="0.2">
      <c r="B195" s="17">
        <f t="shared" si="21"/>
        <v>50922</v>
      </c>
      <c r="C195" s="5">
        <f>'skracanie okresu r. równe'!C199</f>
        <v>0</v>
      </c>
      <c r="D195" s="6">
        <f t="shared" si="22"/>
        <v>0</v>
      </c>
      <c r="E195" s="16">
        <f t="shared" si="18"/>
        <v>0</v>
      </c>
      <c r="F195" s="6">
        <f t="shared" si="23"/>
        <v>0</v>
      </c>
      <c r="G195" s="6">
        <f t="shared" si="24"/>
        <v>0</v>
      </c>
      <c r="H195" s="22">
        <f>'skracanie okresu r. równe'!H199</f>
        <v>0</v>
      </c>
      <c r="I195" s="6">
        <f t="shared" si="25"/>
        <v>0</v>
      </c>
      <c r="J195" s="8">
        <f t="shared" si="26"/>
        <v>186</v>
      </c>
      <c r="K195" s="6">
        <f t="shared" si="19"/>
        <v>0</v>
      </c>
      <c r="L195" s="16">
        <f t="shared" si="20"/>
        <v>0</v>
      </c>
      <c r="M195" s="45"/>
      <c r="N195" s="45"/>
      <c r="O195" s="45"/>
    </row>
    <row r="196" spans="2:15" x14ac:dyDescent="0.2">
      <c r="B196" s="17">
        <f t="shared" si="21"/>
        <v>50952</v>
      </c>
      <c r="C196" s="5">
        <f>'skracanie okresu r. równe'!C200</f>
        <v>0</v>
      </c>
      <c r="D196" s="6">
        <f t="shared" si="22"/>
        <v>0</v>
      </c>
      <c r="E196" s="16">
        <f t="shared" si="18"/>
        <v>0</v>
      </c>
      <c r="F196" s="6">
        <f t="shared" si="23"/>
        <v>0</v>
      </c>
      <c r="G196" s="6">
        <f t="shared" si="24"/>
        <v>0</v>
      </c>
      <c r="H196" s="22">
        <f>'skracanie okresu r. równe'!H200</f>
        <v>0</v>
      </c>
      <c r="I196" s="6">
        <f t="shared" si="25"/>
        <v>0</v>
      </c>
      <c r="J196" s="8">
        <f t="shared" si="26"/>
        <v>187</v>
      </c>
      <c r="K196" s="6">
        <f t="shared" si="19"/>
        <v>0</v>
      </c>
      <c r="L196" s="16">
        <f t="shared" si="20"/>
        <v>0</v>
      </c>
      <c r="M196" s="45"/>
      <c r="N196" s="45"/>
      <c r="O196" s="45"/>
    </row>
    <row r="197" spans="2:15" x14ac:dyDescent="0.2">
      <c r="B197" s="17">
        <f t="shared" si="21"/>
        <v>50983</v>
      </c>
      <c r="C197" s="5">
        <f>'skracanie okresu r. równe'!C201</f>
        <v>0</v>
      </c>
      <c r="D197" s="6">
        <f t="shared" si="22"/>
        <v>0</v>
      </c>
      <c r="E197" s="16">
        <f t="shared" si="18"/>
        <v>0</v>
      </c>
      <c r="F197" s="6">
        <f t="shared" si="23"/>
        <v>0</v>
      </c>
      <c r="G197" s="6">
        <f t="shared" si="24"/>
        <v>0</v>
      </c>
      <c r="H197" s="22">
        <f>'skracanie okresu r. równe'!H201</f>
        <v>0</v>
      </c>
      <c r="I197" s="6">
        <f t="shared" si="25"/>
        <v>0</v>
      </c>
      <c r="J197" s="8">
        <f t="shared" si="26"/>
        <v>188</v>
      </c>
      <c r="K197" s="6">
        <f t="shared" si="19"/>
        <v>0</v>
      </c>
      <c r="L197" s="16">
        <f t="shared" si="20"/>
        <v>0</v>
      </c>
      <c r="M197" s="45"/>
      <c r="N197" s="45"/>
      <c r="O197" s="45"/>
    </row>
    <row r="198" spans="2:15" x14ac:dyDescent="0.2">
      <c r="B198" s="17">
        <f t="shared" si="21"/>
        <v>51014</v>
      </c>
      <c r="C198" s="5">
        <f>'skracanie okresu r. równe'!C202</f>
        <v>0</v>
      </c>
      <c r="D198" s="6">
        <f t="shared" si="22"/>
        <v>0</v>
      </c>
      <c r="E198" s="16">
        <f t="shared" si="18"/>
        <v>0</v>
      </c>
      <c r="F198" s="6">
        <f t="shared" si="23"/>
        <v>0</v>
      </c>
      <c r="G198" s="6">
        <f t="shared" si="24"/>
        <v>0</v>
      </c>
      <c r="H198" s="22">
        <f>'skracanie okresu r. równe'!H202</f>
        <v>0</v>
      </c>
      <c r="I198" s="6">
        <f t="shared" si="25"/>
        <v>0</v>
      </c>
      <c r="J198" s="8">
        <f t="shared" si="26"/>
        <v>189</v>
      </c>
      <c r="K198" s="6">
        <f t="shared" si="19"/>
        <v>0</v>
      </c>
      <c r="L198" s="16">
        <f t="shared" si="20"/>
        <v>0</v>
      </c>
      <c r="M198" s="45"/>
      <c r="N198" s="45"/>
      <c r="O198" s="45"/>
    </row>
    <row r="199" spans="2:15" x14ac:dyDescent="0.2">
      <c r="B199" s="17">
        <f t="shared" si="21"/>
        <v>51044</v>
      </c>
      <c r="C199" s="5">
        <f>'skracanie okresu r. równe'!C203</f>
        <v>0</v>
      </c>
      <c r="D199" s="6">
        <f t="shared" si="22"/>
        <v>0</v>
      </c>
      <c r="E199" s="16">
        <f t="shared" si="18"/>
        <v>0</v>
      </c>
      <c r="F199" s="6">
        <f t="shared" si="23"/>
        <v>0</v>
      </c>
      <c r="G199" s="6">
        <f t="shared" si="24"/>
        <v>0</v>
      </c>
      <c r="H199" s="22">
        <f>'skracanie okresu r. równe'!H203</f>
        <v>0</v>
      </c>
      <c r="I199" s="6">
        <f t="shared" si="25"/>
        <v>0</v>
      </c>
      <c r="J199" s="8">
        <f t="shared" si="26"/>
        <v>190</v>
      </c>
      <c r="K199" s="6">
        <f t="shared" si="19"/>
        <v>0</v>
      </c>
      <c r="L199" s="16">
        <f t="shared" si="20"/>
        <v>0</v>
      </c>
      <c r="M199" s="45"/>
      <c r="N199" s="45"/>
      <c r="O199" s="45"/>
    </row>
    <row r="200" spans="2:15" x14ac:dyDescent="0.2">
      <c r="B200" s="17">
        <f t="shared" si="21"/>
        <v>51075</v>
      </c>
      <c r="C200" s="5">
        <f>'skracanie okresu r. równe'!C204</f>
        <v>0</v>
      </c>
      <c r="D200" s="6">
        <f t="shared" si="22"/>
        <v>0</v>
      </c>
      <c r="E200" s="16">
        <f t="shared" si="18"/>
        <v>0</v>
      </c>
      <c r="F200" s="6">
        <f t="shared" si="23"/>
        <v>0</v>
      </c>
      <c r="G200" s="6">
        <f t="shared" si="24"/>
        <v>0</v>
      </c>
      <c r="H200" s="22">
        <f>'skracanie okresu r. równe'!H204</f>
        <v>0</v>
      </c>
      <c r="I200" s="6">
        <f t="shared" si="25"/>
        <v>0</v>
      </c>
      <c r="J200" s="8">
        <f t="shared" si="26"/>
        <v>191</v>
      </c>
      <c r="K200" s="6">
        <f t="shared" si="19"/>
        <v>0</v>
      </c>
      <c r="L200" s="16">
        <f t="shared" si="20"/>
        <v>0</v>
      </c>
      <c r="M200" s="45"/>
      <c r="N200" s="45"/>
      <c r="O200" s="45"/>
    </row>
    <row r="201" spans="2:15" x14ac:dyDescent="0.2">
      <c r="B201" s="17">
        <f t="shared" si="21"/>
        <v>51105</v>
      </c>
      <c r="C201" s="5">
        <f>'skracanie okresu r. równe'!C205</f>
        <v>0</v>
      </c>
      <c r="D201" s="6">
        <f t="shared" si="22"/>
        <v>0</v>
      </c>
      <c r="E201" s="16">
        <f t="shared" si="18"/>
        <v>0</v>
      </c>
      <c r="F201" s="6">
        <f t="shared" si="23"/>
        <v>0</v>
      </c>
      <c r="G201" s="6">
        <f t="shared" si="24"/>
        <v>0</v>
      </c>
      <c r="H201" s="22">
        <f>'skracanie okresu r. równe'!H205</f>
        <v>0</v>
      </c>
      <c r="I201" s="6">
        <f t="shared" si="25"/>
        <v>0</v>
      </c>
      <c r="J201" s="8">
        <f t="shared" si="26"/>
        <v>192</v>
      </c>
      <c r="K201" s="6">
        <f t="shared" si="19"/>
        <v>0</v>
      </c>
      <c r="L201" s="16">
        <f t="shared" si="20"/>
        <v>0</v>
      </c>
      <c r="M201" s="45"/>
      <c r="N201" s="45"/>
      <c r="O201" s="45"/>
    </row>
    <row r="202" spans="2:15" x14ac:dyDescent="0.2">
      <c r="B202" s="17">
        <f t="shared" si="21"/>
        <v>51136</v>
      </c>
      <c r="C202" s="5">
        <f>'skracanie okresu r. równe'!C206</f>
        <v>0</v>
      </c>
      <c r="D202" s="6">
        <f t="shared" si="22"/>
        <v>0</v>
      </c>
      <c r="E202" s="16">
        <f t="shared" si="18"/>
        <v>0</v>
      </c>
      <c r="F202" s="6">
        <f t="shared" si="23"/>
        <v>0</v>
      </c>
      <c r="G202" s="6">
        <f t="shared" si="24"/>
        <v>0</v>
      </c>
      <c r="H202" s="22">
        <f>'skracanie okresu r. równe'!H206</f>
        <v>0</v>
      </c>
      <c r="I202" s="6">
        <f t="shared" si="25"/>
        <v>0</v>
      </c>
      <c r="J202" s="8">
        <f t="shared" si="26"/>
        <v>193</v>
      </c>
      <c r="K202" s="6">
        <f t="shared" si="19"/>
        <v>0</v>
      </c>
      <c r="L202" s="16">
        <f t="shared" si="20"/>
        <v>0</v>
      </c>
      <c r="M202" s="45"/>
      <c r="N202" s="45"/>
      <c r="O202" s="45"/>
    </row>
    <row r="203" spans="2:15" x14ac:dyDescent="0.2">
      <c r="B203" s="17">
        <f t="shared" si="21"/>
        <v>51167</v>
      </c>
      <c r="C203" s="5">
        <f>'skracanie okresu r. równe'!C207</f>
        <v>0</v>
      </c>
      <c r="D203" s="6">
        <f t="shared" si="22"/>
        <v>0</v>
      </c>
      <c r="E203" s="16">
        <f t="shared" ref="E203:E266" si="27">F203+G203</f>
        <v>0</v>
      </c>
      <c r="F203" s="6">
        <f t="shared" si="23"/>
        <v>0</v>
      </c>
      <c r="G203" s="6">
        <f t="shared" si="24"/>
        <v>0</v>
      </c>
      <c r="H203" s="22">
        <f>'skracanie okresu r. równe'!H207</f>
        <v>0</v>
      </c>
      <c r="I203" s="6">
        <f t="shared" si="25"/>
        <v>0</v>
      </c>
      <c r="J203" s="8">
        <f t="shared" si="26"/>
        <v>194</v>
      </c>
      <c r="K203" s="6">
        <f t="shared" ref="K203:K266" si="28">F203+K202</f>
        <v>0</v>
      </c>
      <c r="L203" s="16">
        <f t="shared" ref="L203:L266" si="29">L202+G203+H203</f>
        <v>0</v>
      </c>
      <c r="M203" s="45"/>
      <c r="N203" s="45"/>
      <c r="O203" s="45"/>
    </row>
    <row r="204" spans="2:15" x14ac:dyDescent="0.2">
      <c r="B204" s="17">
        <f t="shared" ref="B204:B267" si="30">EDATE(B203,1)</f>
        <v>51196</v>
      </c>
      <c r="C204" s="5">
        <f>'skracanie okresu r. równe'!C208</f>
        <v>0</v>
      </c>
      <c r="D204" s="6">
        <f t="shared" ref="D204:D267" si="31">IF(I203&lt;0,0,I203)</f>
        <v>0</v>
      </c>
      <c r="E204" s="16">
        <f t="shared" si="27"/>
        <v>0</v>
      </c>
      <c r="F204" s="6">
        <f t="shared" ref="F204:F267" si="32">IFERROR(-IPMT(C204/12,1,$D$6-J204+1,D204),0)</f>
        <v>0</v>
      </c>
      <c r="G204" s="6">
        <f t="shared" ref="G204:G267" si="33">IFERROR(-PPMT(C204/12,1,$D$6-J204+1,D204),0)</f>
        <v>0</v>
      </c>
      <c r="H204" s="22">
        <f>'skracanie okresu r. równe'!H208</f>
        <v>0</v>
      </c>
      <c r="I204" s="6">
        <f t="shared" ref="I204:I267" si="34">D204-G204-H204</f>
        <v>0</v>
      </c>
      <c r="J204" s="8">
        <f t="shared" ref="J204:J267" si="35">J203+1</f>
        <v>195</v>
      </c>
      <c r="K204" s="6">
        <f t="shared" si="28"/>
        <v>0</v>
      </c>
      <c r="L204" s="16">
        <f t="shared" si="29"/>
        <v>0</v>
      </c>
      <c r="M204" s="45"/>
      <c r="N204" s="45"/>
      <c r="O204" s="45"/>
    </row>
    <row r="205" spans="2:15" x14ac:dyDescent="0.2">
      <c r="B205" s="17">
        <f t="shared" si="30"/>
        <v>51227</v>
      </c>
      <c r="C205" s="5">
        <f>'skracanie okresu r. równe'!C209</f>
        <v>0</v>
      </c>
      <c r="D205" s="6">
        <f t="shared" si="31"/>
        <v>0</v>
      </c>
      <c r="E205" s="16">
        <f t="shared" si="27"/>
        <v>0</v>
      </c>
      <c r="F205" s="6">
        <f t="shared" si="32"/>
        <v>0</v>
      </c>
      <c r="G205" s="6">
        <f t="shared" si="33"/>
        <v>0</v>
      </c>
      <c r="H205" s="22">
        <f>'skracanie okresu r. równe'!H209</f>
        <v>0</v>
      </c>
      <c r="I205" s="6">
        <f t="shared" si="34"/>
        <v>0</v>
      </c>
      <c r="J205" s="8">
        <f t="shared" si="35"/>
        <v>196</v>
      </c>
      <c r="K205" s="6">
        <f t="shared" si="28"/>
        <v>0</v>
      </c>
      <c r="L205" s="16">
        <f t="shared" si="29"/>
        <v>0</v>
      </c>
      <c r="M205" s="45"/>
      <c r="N205" s="45"/>
      <c r="O205" s="45"/>
    </row>
    <row r="206" spans="2:15" x14ac:dyDescent="0.2">
      <c r="B206" s="17">
        <f t="shared" si="30"/>
        <v>51257</v>
      </c>
      <c r="C206" s="5">
        <f>'skracanie okresu r. równe'!C210</f>
        <v>0</v>
      </c>
      <c r="D206" s="6">
        <f t="shared" si="31"/>
        <v>0</v>
      </c>
      <c r="E206" s="16">
        <f t="shared" si="27"/>
        <v>0</v>
      </c>
      <c r="F206" s="6">
        <f t="shared" si="32"/>
        <v>0</v>
      </c>
      <c r="G206" s="6">
        <f t="shared" si="33"/>
        <v>0</v>
      </c>
      <c r="H206" s="22">
        <f>'skracanie okresu r. równe'!H210</f>
        <v>0</v>
      </c>
      <c r="I206" s="6">
        <f t="shared" si="34"/>
        <v>0</v>
      </c>
      <c r="J206" s="8">
        <f t="shared" si="35"/>
        <v>197</v>
      </c>
      <c r="K206" s="6">
        <f t="shared" si="28"/>
        <v>0</v>
      </c>
      <c r="L206" s="16">
        <f t="shared" si="29"/>
        <v>0</v>
      </c>
      <c r="M206" s="45"/>
      <c r="N206" s="45"/>
      <c r="O206" s="45"/>
    </row>
    <row r="207" spans="2:15" x14ac:dyDescent="0.2">
      <c r="B207" s="17">
        <f t="shared" si="30"/>
        <v>51288</v>
      </c>
      <c r="C207" s="5">
        <f>'skracanie okresu r. równe'!C211</f>
        <v>0</v>
      </c>
      <c r="D207" s="6">
        <f t="shared" si="31"/>
        <v>0</v>
      </c>
      <c r="E207" s="16">
        <f t="shared" si="27"/>
        <v>0</v>
      </c>
      <c r="F207" s="6">
        <f t="shared" si="32"/>
        <v>0</v>
      </c>
      <c r="G207" s="6">
        <f t="shared" si="33"/>
        <v>0</v>
      </c>
      <c r="H207" s="22">
        <f>'skracanie okresu r. równe'!H211</f>
        <v>0</v>
      </c>
      <c r="I207" s="6">
        <f t="shared" si="34"/>
        <v>0</v>
      </c>
      <c r="J207" s="8">
        <f t="shared" si="35"/>
        <v>198</v>
      </c>
      <c r="K207" s="6">
        <f t="shared" si="28"/>
        <v>0</v>
      </c>
      <c r="L207" s="16">
        <f t="shared" si="29"/>
        <v>0</v>
      </c>
      <c r="M207" s="45"/>
      <c r="N207" s="45"/>
      <c r="O207" s="45"/>
    </row>
    <row r="208" spans="2:15" x14ac:dyDescent="0.2">
      <c r="B208" s="17">
        <f t="shared" si="30"/>
        <v>51318</v>
      </c>
      <c r="C208" s="5">
        <f>'skracanie okresu r. równe'!C212</f>
        <v>0</v>
      </c>
      <c r="D208" s="6">
        <f t="shared" si="31"/>
        <v>0</v>
      </c>
      <c r="E208" s="16">
        <f t="shared" si="27"/>
        <v>0</v>
      </c>
      <c r="F208" s="6">
        <f t="shared" si="32"/>
        <v>0</v>
      </c>
      <c r="G208" s="6">
        <f t="shared" si="33"/>
        <v>0</v>
      </c>
      <c r="H208" s="22">
        <f>'skracanie okresu r. równe'!H212</f>
        <v>0</v>
      </c>
      <c r="I208" s="6">
        <f t="shared" si="34"/>
        <v>0</v>
      </c>
      <c r="J208" s="8">
        <f t="shared" si="35"/>
        <v>199</v>
      </c>
      <c r="K208" s="6">
        <f t="shared" si="28"/>
        <v>0</v>
      </c>
      <c r="L208" s="16">
        <f t="shared" si="29"/>
        <v>0</v>
      </c>
      <c r="M208" s="45"/>
      <c r="N208" s="45"/>
      <c r="O208" s="45"/>
    </row>
    <row r="209" spans="2:15" x14ac:dyDescent="0.2">
      <c r="B209" s="17">
        <f t="shared" si="30"/>
        <v>51349</v>
      </c>
      <c r="C209" s="5">
        <f>'skracanie okresu r. równe'!C213</f>
        <v>0</v>
      </c>
      <c r="D209" s="6">
        <f t="shared" si="31"/>
        <v>0</v>
      </c>
      <c r="E209" s="16">
        <f t="shared" si="27"/>
        <v>0</v>
      </c>
      <c r="F209" s="6">
        <f t="shared" si="32"/>
        <v>0</v>
      </c>
      <c r="G209" s="6">
        <f t="shared" si="33"/>
        <v>0</v>
      </c>
      <c r="H209" s="22">
        <f>'skracanie okresu r. równe'!H213</f>
        <v>0</v>
      </c>
      <c r="I209" s="6">
        <f t="shared" si="34"/>
        <v>0</v>
      </c>
      <c r="J209" s="8">
        <f t="shared" si="35"/>
        <v>200</v>
      </c>
      <c r="K209" s="6">
        <f t="shared" si="28"/>
        <v>0</v>
      </c>
      <c r="L209" s="16">
        <f t="shared" si="29"/>
        <v>0</v>
      </c>
      <c r="M209" s="45"/>
      <c r="N209" s="45"/>
      <c r="O209" s="45"/>
    </row>
    <row r="210" spans="2:15" x14ac:dyDescent="0.2">
      <c r="B210" s="17">
        <f t="shared" si="30"/>
        <v>51380</v>
      </c>
      <c r="C210" s="5">
        <f>'skracanie okresu r. równe'!C214</f>
        <v>0</v>
      </c>
      <c r="D210" s="6">
        <f t="shared" si="31"/>
        <v>0</v>
      </c>
      <c r="E210" s="16">
        <f t="shared" si="27"/>
        <v>0</v>
      </c>
      <c r="F210" s="6">
        <f t="shared" si="32"/>
        <v>0</v>
      </c>
      <c r="G210" s="6">
        <f t="shared" si="33"/>
        <v>0</v>
      </c>
      <c r="H210" s="22">
        <f>'skracanie okresu r. równe'!H214</f>
        <v>0</v>
      </c>
      <c r="I210" s="6">
        <f t="shared" si="34"/>
        <v>0</v>
      </c>
      <c r="J210" s="8">
        <f t="shared" si="35"/>
        <v>201</v>
      </c>
      <c r="K210" s="6">
        <f t="shared" si="28"/>
        <v>0</v>
      </c>
      <c r="L210" s="16">
        <f t="shared" si="29"/>
        <v>0</v>
      </c>
      <c r="M210" s="45"/>
      <c r="N210" s="45"/>
      <c r="O210" s="45"/>
    </row>
    <row r="211" spans="2:15" x14ac:dyDescent="0.2">
      <c r="B211" s="17">
        <f t="shared" si="30"/>
        <v>51410</v>
      </c>
      <c r="C211" s="5">
        <f>'skracanie okresu r. równe'!C215</f>
        <v>0</v>
      </c>
      <c r="D211" s="6">
        <f t="shared" si="31"/>
        <v>0</v>
      </c>
      <c r="E211" s="16">
        <f t="shared" si="27"/>
        <v>0</v>
      </c>
      <c r="F211" s="6">
        <f t="shared" si="32"/>
        <v>0</v>
      </c>
      <c r="G211" s="6">
        <f t="shared" si="33"/>
        <v>0</v>
      </c>
      <c r="H211" s="22">
        <f>'skracanie okresu r. równe'!H215</f>
        <v>0</v>
      </c>
      <c r="I211" s="6">
        <f t="shared" si="34"/>
        <v>0</v>
      </c>
      <c r="J211" s="8">
        <f t="shared" si="35"/>
        <v>202</v>
      </c>
      <c r="K211" s="6">
        <f t="shared" si="28"/>
        <v>0</v>
      </c>
      <c r="L211" s="16">
        <f t="shared" si="29"/>
        <v>0</v>
      </c>
      <c r="M211" s="45"/>
      <c r="N211" s="45"/>
      <c r="O211" s="45"/>
    </row>
    <row r="212" spans="2:15" x14ac:dyDescent="0.2">
      <c r="B212" s="17">
        <f t="shared" si="30"/>
        <v>51441</v>
      </c>
      <c r="C212" s="5">
        <f>'skracanie okresu r. równe'!C216</f>
        <v>0</v>
      </c>
      <c r="D212" s="6">
        <f t="shared" si="31"/>
        <v>0</v>
      </c>
      <c r="E212" s="16">
        <f t="shared" si="27"/>
        <v>0</v>
      </c>
      <c r="F212" s="6">
        <f t="shared" si="32"/>
        <v>0</v>
      </c>
      <c r="G212" s="6">
        <f t="shared" si="33"/>
        <v>0</v>
      </c>
      <c r="H212" s="22">
        <f>'skracanie okresu r. równe'!H216</f>
        <v>0</v>
      </c>
      <c r="I212" s="6">
        <f t="shared" si="34"/>
        <v>0</v>
      </c>
      <c r="J212" s="8">
        <f t="shared" si="35"/>
        <v>203</v>
      </c>
      <c r="K212" s="6">
        <f t="shared" si="28"/>
        <v>0</v>
      </c>
      <c r="L212" s="16">
        <f t="shared" si="29"/>
        <v>0</v>
      </c>
      <c r="M212" s="45"/>
      <c r="N212" s="45"/>
      <c r="O212" s="45"/>
    </row>
    <row r="213" spans="2:15" x14ac:dyDescent="0.2">
      <c r="B213" s="17">
        <f t="shared" si="30"/>
        <v>51471</v>
      </c>
      <c r="C213" s="5">
        <f>'skracanie okresu r. równe'!C217</f>
        <v>0</v>
      </c>
      <c r="D213" s="6">
        <f t="shared" si="31"/>
        <v>0</v>
      </c>
      <c r="E213" s="16">
        <f t="shared" si="27"/>
        <v>0</v>
      </c>
      <c r="F213" s="6">
        <f t="shared" si="32"/>
        <v>0</v>
      </c>
      <c r="G213" s="6">
        <f t="shared" si="33"/>
        <v>0</v>
      </c>
      <c r="H213" s="22">
        <f>'skracanie okresu r. równe'!H217</f>
        <v>0</v>
      </c>
      <c r="I213" s="6">
        <f t="shared" si="34"/>
        <v>0</v>
      </c>
      <c r="J213" s="8">
        <f t="shared" si="35"/>
        <v>204</v>
      </c>
      <c r="K213" s="6">
        <f t="shared" si="28"/>
        <v>0</v>
      </c>
      <c r="L213" s="16">
        <f t="shared" si="29"/>
        <v>0</v>
      </c>
      <c r="M213" s="45"/>
      <c r="N213" s="45"/>
      <c r="O213" s="45"/>
    </row>
    <row r="214" spans="2:15" x14ac:dyDescent="0.2">
      <c r="B214" s="17">
        <f t="shared" si="30"/>
        <v>51502</v>
      </c>
      <c r="C214" s="5">
        <f>'skracanie okresu r. równe'!C218</f>
        <v>0</v>
      </c>
      <c r="D214" s="6">
        <f t="shared" si="31"/>
        <v>0</v>
      </c>
      <c r="E214" s="16">
        <f t="shared" si="27"/>
        <v>0</v>
      </c>
      <c r="F214" s="6">
        <f t="shared" si="32"/>
        <v>0</v>
      </c>
      <c r="G214" s="6">
        <f t="shared" si="33"/>
        <v>0</v>
      </c>
      <c r="H214" s="22">
        <f>'skracanie okresu r. równe'!H218</f>
        <v>0</v>
      </c>
      <c r="I214" s="6">
        <f t="shared" si="34"/>
        <v>0</v>
      </c>
      <c r="J214" s="8">
        <f t="shared" si="35"/>
        <v>205</v>
      </c>
      <c r="K214" s="6">
        <f t="shared" si="28"/>
        <v>0</v>
      </c>
      <c r="L214" s="16">
        <f t="shared" si="29"/>
        <v>0</v>
      </c>
      <c r="M214" s="45"/>
      <c r="N214" s="45"/>
      <c r="O214" s="45"/>
    </row>
    <row r="215" spans="2:15" x14ac:dyDescent="0.2">
      <c r="B215" s="17">
        <f t="shared" si="30"/>
        <v>51533</v>
      </c>
      <c r="C215" s="5">
        <f>'skracanie okresu r. równe'!C219</f>
        <v>0</v>
      </c>
      <c r="D215" s="6">
        <f t="shared" si="31"/>
        <v>0</v>
      </c>
      <c r="E215" s="16">
        <f t="shared" si="27"/>
        <v>0</v>
      </c>
      <c r="F215" s="6">
        <f t="shared" si="32"/>
        <v>0</v>
      </c>
      <c r="G215" s="6">
        <f t="shared" si="33"/>
        <v>0</v>
      </c>
      <c r="H215" s="22">
        <f>'skracanie okresu r. równe'!H219</f>
        <v>0</v>
      </c>
      <c r="I215" s="6">
        <f t="shared" si="34"/>
        <v>0</v>
      </c>
      <c r="J215" s="8">
        <f t="shared" si="35"/>
        <v>206</v>
      </c>
      <c r="K215" s="6">
        <f t="shared" si="28"/>
        <v>0</v>
      </c>
      <c r="L215" s="16">
        <f t="shared" si="29"/>
        <v>0</v>
      </c>
      <c r="M215" s="45"/>
      <c r="N215" s="45"/>
      <c r="O215" s="45"/>
    </row>
    <row r="216" spans="2:15" x14ac:dyDescent="0.2">
      <c r="B216" s="17">
        <f t="shared" si="30"/>
        <v>51561</v>
      </c>
      <c r="C216" s="5">
        <f>'skracanie okresu r. równe'!C220</f>
        <v>0</v>
      </c>
      <c r="D216" s="6">
        <f t="shared" si="31"/>
        <v>0</v>
      </c>
      <c r="E216" s="16">
        <f t="shared" si="27"/>
        <v>0</v>
      </c>
      <c r="F216" s="6">
        <f t="shared" si="32"/>
        <v>0</v>
      </c>
      <c r="G216" s="6">
        <f t="shared" si="33"/>
        <v>0</v>
      </c>
      <c r="H216" s="22">
        <f>'skracanie okresu r. równe'!H220</f>
        <v>0</v>
      </c>
      <c r="I216" s="6">
        <f t="shared" si="34"/>
        <v>0</v>
      </c>
      <c r="J216" s="8">
        <f t="shared" si="35"/>
        <v>207</v>
      </c>
      <c r="K216" s="6">
        <f t="shared" si="28"/>
        <v>0</v>
      </c>
      <c r="L216" s="16">
        <f t="shared" si="29"/>
        <v>0</v>
      </c>
      <c r="M216" s="45"/>
      <c r="N216" s="45"/>
      <c r="O216" s="45"/>
    </row>
    <row r="217" spans="2:15" x14ac:dyDescent="0.2">
      <c r="B217" s="17">
        <f t="shared" si="30"/>
        <v>51592</v>
      </c>
      <c r="C217" s="5">
        <f>'skracanie okresu r. równe'!C221</f>
        <v>0</v>
      </c>
      <c r="D217" s="6">
        <f t="shared" si="31"/>
        <v>0</v>
      </c>
      <c r="E217" s="16">
        <f t="shared" si="27"/>
        <v>0</v>
      </c>
      <c r="F217" s="6">
        <f t="shared" si="32"/>
        <v>0</v>
      </c>
      <c r="G217" s="6">
        <f t="shared" si="33"/>
        <v>0</v>
      </c>
      <c r="H217" s="22">
        <f>'skracanie okresu r. równe'!H221</f>
        <v>0</v>
      </c>
      <c r="I217" s="6">
        <f t="shared" si="34"/>
        <v>0</v>
      </c>
      <c r="J217" s="8">
        <f t="shared" si="35"/>
        <v>208</v>
      </c>
      <c r="K217" s="6">
        <f t="shared" si="28"/>
        <v>0</v>
      </c>
      <c r="L217" s="16">
        <f t="shared" si="29"/>
        <v>0</v>
      </c>
      <c r="M217" s="45"/>
      <c r="N217" s="45"/>
      <c r="O217" s="45"/>
    </row>
    <row r="218" spans="2:15" x14ac:dyDescent="0.2">
      <c r="B218" s="17">
        <f t="shared" si="30"/>
        <v>51622</v>
      </c>
      <c r="C218" s="5">
        <f>'skracanie okresu r. równe'!C222</f>
        <v>0</v>
      </c>
      <c r="D218" s="6">
        <f t="shared" si="31"/>
        <v>0</v>
      </c>
      <c r="E218" s="16">
        <f t="shared" si="27"/>
        <v>0</v>
      </c>
      <c r="F218" s="6">
        <f t="shared" si="32"/>
        <v>0</v>
      </c>
      <c r="G218" s="6">
        <f t="shared" si="33"/>
        <v>0</v>
      </c>
      <c r="H218" s="22">
        <f>'skracanie okresu r. równe'!H222</f>
        <v>0</v>
      </c>
      <c r="I218" s="6">
        <f t="shared" si="34"/>
        <v>0</v>
      </c>
      <c r="J218" s="8">
        <f t="shared" si="35"/>
        <v>209</v>
      </c>
      <c r="K218" s="6">
        <f t="shared" si="28"/>
        <v>0</v>
      </c>
      <c r="L218" s="16">
        <f t="shared" si="29"/>
        <v>0</v>
      </c>
      <c r="M218" s="45"/>
      <c r="N218" s="45"/>
      <c r="O218" s="45"/>
    </row>
    <row r="219" spans="2:15" x14ac:dyDescent="0.2">
      <c r="B219" s="17">
        <f t="shared" si="30"/>
        <v>51653</v>
      </c>
      <c r="C219" s="5">
        <f>'skracanie okresu r. równe'!C223</f>
        <v>0</v>
      </c>
      <c r="D219" s="6">
        <f t="shared" si="31"/>
        <v>0</v>
      </c>
      <c r="E219" s="16">
        <f t="shared" si="27"/>
        <v>0</v>
      </c>
      <c r="F219" s="6">
        <f t="shared" si="32"/>
        <v>0</v>
      </c>
      <c r="G219" s="6">
        <f t="shared" si="33"/>
        <v>0</v>
      </c>
      <c r="H219" s="22">
        <f>'skracanie okresu r. równe'!H223</f>
        <v>0</v>
      </c>
      <c r="I219" s="6">
        <f t="shared" si="34"/>
        <v>0</v>
      </c>
      <c r="J219" s="8">
        <f t="shared" si="35"/>
        <v>210</v>
      </c>
      <c r="K219" s="6">
        <f t="shared" si="28"/>
        <v>0</v>
      </c>
      <c r="L219" s="16">
        <f t="shared" si="29"/>
        <v>0</v>
      </c>
      <c r="M219" s="45"/>
      <c r="N219" s="45"/>
      <c r="O219" s="45"/>
    </row>
    <row r="220" spans="2:15" x14ac:dyDescent="0.2">
      <c r="B220" s="17">
        <f t="shared" si="30"/>
        <v>51683</v>
      </c>
      <c r="C220" s="5">
        <f>'skracanie okresu r. równe'!C224</f>
        <v>0</v>
      </c>
      <c r="D220" s="6">
        <f t="shared" si="31"/>
        <v>0</v>
      </c>
      <c r="E220" s="16">
        <f t="shared" si="27"/>
        <v>0</v>
      </c>
      <c r="F220" s="6">
        <f t="shared" si="32"/>
        <v>0</v>
      </c>
      <c r="G220" s="6">
        <f t="shared" si="33"/>
        <v>0</v>
      </c>
      <c r="H220" s="22">
        <f>'skracanie okresu r. równe'!H224</f>
        <v>0</v>
      </c>
      <c r="I220" s="6">
        <f t="shared" si="34"/>
        <v>0</v>
      </c>
      <c r="J220" s="8">
        <f t="shared" si="35"/>
        <v>211</v>
      </c>
      <c r="K220" s="6">
        <f t="shared" si="28"/>
        <v>0</v>
      </c>
      <c r="L220" s="16">
        <f t="shared" si="29"/>
        <v>0</v>
      </c>
      <c r="M220" s="45"/>
      <c r="N220" s="45"/>
      <c r="O220" s="45"/>
    </row>
    <row r="221" spans="2:15" x14ac:dyDescent="0.2">
      <c r="B221" s="17">
        <f t="shared" si="30"/>
        <v>51714</v>
      </c>
      <c r="C221" s="5">
        <f>'skracanie okresu r. równe'!C225</f>
        <v>0</v>
      </c>
      <c r="D221" s="6">
        <f t="shared" si="31"/>
        <v>0</v>
      </c>
      <c r="E221" s="16">
        <f t="shared" si="27"/>
        <v>0</v>
      </c>
      <c r="F221" s="6">
        <f t="shared" si="32"/>
        <v>0</v>
      </c>
      <c r="G221" s="6">
        <f t="shared" si="33"/>
        <v>0</v>
      </c>
      <c r="H221" s="22">
        <f>'skracanie okresu r. równe'!H225</f>
        <v>0</v>
      </c>
      <c r="I221" s="6">
        <f t="shared" si="34"/>
        <v>0</v>
      </c>
      <c r="J221" s="8">
        <f t="shared" si="35"/>
        <v>212</v>
      </c>
      <c r="K221" s="6">
        <f t="shared" si="28"/>
        <v>0</v>
      </c>
      <c r="L221" s="16">
        <f t="shared" si="29"/>
        <v>0</v>
      </c>
      <c r="M221" s="45"/>
      <c r="N221" s="45"/>
      <c r="O221" s="45"/>
    </row>
    <row r="222" spans="2:15" x14ac:dyDescent="0.2">
      <c r="B222" s="17">
        <f t="shared" si="30"/>
        <v>51745</v>
      </c>
      <c r="C222" s="5">
        <f>'skracanie okresu r. równe'!C226</f>
        <v>0</v>
      </c>
      <c r="D222" s="6">
        <f t="shared" si="31"/>
        <v>0</v>
      </c>
      <c r="E222" s="16">
        <f t="shared" si="27"/>
        <v>0</v>
      </c>
      <c r="F222" s="6">
        <f t="shared" si="32"/>
        <v>0</v>
      </c>
      <c r="G222" s="6">
        <f t="shared" si="33"/>
        <v>0</v>
      </c>
      <c r="H222" s="22">
        <f>'skracanie okresu r. równe'!H226</f>
        <v>0</v>
      </c>
      <c r="I222" s="6">
        <f t="shared" si="34"/>
        <v>0</v>
      </c>
      <c r="J222" s="8">
        <f t="shared" si="35"/>
        <v>213</v>
      </c>
      <c r="K222" s="6">
        <f t="shared" si="28"/>
        <v>0</v>
      </c>
      <c r="L222" s="16">
        <f t="shared" si="29"/>
        <v>0</v>
      </c>
      <c r="M222" s="45"/>
      <c r="N222" s="45"/>
      <c r="O222" s="45"/>
    </row>
    <row r="223" spans="2:15" x14ac:dyDescent="0.2">
      <c r="B223" s="17">
        <f t="shared" si="30"/>
        <v>51775</v>
      </c>
      <c r="C223" s="5">
        <f>'skracanie okresu r. równe'!C227</f>
        <v>0</v>
      </c>
      <c r="D223" s="6">
        <f t="shared" si="31"/>
        <v>0</v>
      </c>
      <c r="E223" s="16">
        <f t="shared" si="27"/>
        <v>0</v>
      </c>
      <c r="F223" s="6">
        <f t="shared" si="32"/>
        <v>0</v>
      </c>
      <c r="G223" s="6">
        <f t="shared" si="33"/>
        <v>0</v>
      </c>
      <c r="H223" s="22">
        <f>'skracanie okresu r. równe'!H227</f>
        <v>0</v>
      </c>
      <c r="I223" s="6">
        <f t="shared" si="34"/>
        <v>0</v>
      </c>
      <c r="J223" s="8">
        <f t="shared" si="35"/>
        <v>214</v>
      </c>
      <c r="K223" s="6">
        <f t="shared" si="28"/>
        <v>0</v>
      </c>
      <c r="L223" s="16">
        <f t="shared" si="29"/>
        <v>0</v>
      </c>
      <c r="M223" s="45"/>
      <c r="N223" s="45"/>
      <c r="O223" s="45"/>
    </row>
    <row r="224" spans="2:15" x14ac:dyDescent="0.2">
      <c r="B224" s="17">
        <f t="shared" si="30"/>
        <v>51806</v>
      </c>
      <c r="C224" s="5">
        <f>'skracanie okresu r. równe'!C228</f>
        <v>0</v>
      </c>
      <c r="D224" s="6">
        <f t="shared" si="31"/>
        <v>0</v>
      </c>
      <c r="E224" s="16">
        <f t="shared" si="27"/>
        <v>0</v>
      </c>
      <c r="F224" s="6">
        <f t="shared" si="32"/>
        <v>0</v>
      </c>
      <c r="G224" s="6">
        <f t="shared" si="33"/>
        <v>0</v>
      </c>
      <c r="H224" s="22">
        <f>'skracanie okresu r. równe'!H228</f>
        <v>0</v>
      </c>
      <c r="I224" s="6">
        <f t="shared" si="34"/>
        <v>0</v>
      </c>
      <c r="J224" s="8">
        <f t="shared" si="35"/>
        <v>215</v>
      </c>
      <c r="K224" s="6">
        <f t="shared" si="28"/>
        <v>0</v>
      </c>
      <c r="L224" s="16">
        <f t="shared" si="29"/>
        <v>0</v>
      </c>
      <c r="M224" s="45"/>
      <c r="N224" s="45"/>
      <c r="O224" s="45"/>
    </row>
    <row r="225" spans="2:15" x14ac:dyDescent="0.2">
      <c r="B225" s="17">
        <f t="shared" si="30"/>
        <v>51836</v>
      </c>
      <c r="C225" s="5">
        <f>'skracanie okresu r. równe'!C229</f>
        <v>0</v>
      </c>
      <c r="D225" s="6">
        <f t="shared" si="31"/>
        <v>0</v>
      </c>
      <c r="E225" s="16">
        <f t="shared" si="27"/>
        <v>0</v>
      </c>
      <c r="F225" s="6">
        <f t="shared" si="32"/>
        <v>0</v>
      </c>
      <c r="G225" s="6">
        <f t="shared" si="33"/>
        <v>0</v>
      </c>
      <c r="H225" s="22">
        <f>'skracanie okresu r. równe'!H229</f>
        <v>0</v>
      </c>
      <c r="I225" s="6">
        <f t="shared" si="34"/>
        <v>0</v>
      </c>
      <c r="J225" s="8">
        <f t="shared" si="35"/>
        <v>216</v>
      </c>
      <c r="K225" s="6">
        <f t="shared" si="28"/>
        <v>0</v>
      </c>
      <c r="L225" s="16">
        <f t="shared" si="29"/>
        <v>0</v>
      </c>
      <c r="M225" s="45"/>
      <c r="N225" s="45"/>
      <c r="O225" s="45"/>
    </row>
    <row r="226" spans="2:15" x14ac:dyDescent="0.2">
      <c r="B226" s="17">
        <f t="shared" si="30"/>
        <v>51867</v>
      </c>
      <c r="C226" s="5">
        <f>'skracanie okresu r. równe'!C230</f>
        <v>0</v>
      </c>
      <c r="D226" s="6">
        <f t="shared" si="31"/>
        <v>0</v>
      </c>
      <c r="E226" s="16">
        <f t="shared" si="27"/>
        <v>0</v>
      </c>
      <c r="F226" s="6">
        <f t="shared" si="32"/>
        <v>0</v>
      </c>
      <c r="G226" s="6">
        <f t="shared" si="33"/>
        <v>0</v>
      </c>
      <c r="H226" s="22">
        <f>'skracanie okresu r. równe'!H230</f>
        <v>0</v>
      </c>
      <c r="I226" s="6">
        <f t="shared" si="34"/>
        <v>0</v>
      </c>
      <c r="J226" s="8">
        <f t="shared" si="35"/>
        <v>217</v>
      </c>
      <c r="K226" s="6">
        <f t="shared" si="28"/>
        <v>0</v>
      </c>
      <c r="L226" s="16">
        <f t="shared" si="29"/>
        <v>0</v>
      </c>
      <c r="M226" s="45"/>
      <c r="N226" s="45"/>
      <c r="O226" s="45"/>
    </row>
    <row r="227" spans="2:15" x14ac:dyDescent="0.2">
      <c r="B227" s="17">
        <f t="shared" si="30"/>
        <v>51898</v>
      </c>
      <c r="C227" s="5">
        <f>'skracanie okresu r. równe'!C231</f>
        <v>0</v>
      </c>
      <c r="D227" s="6">
        <f t="shared" si="31"/>
        <v>0</v>
      </c>
      <c r="E227" s="16">
        <f t="shared" si="27"/>
        <v>0</v>
      </c>
      <c r="F227" s="6">
        <f t="shared" si="32"/>
        <v>0</v>
      </c>
      <c r="G227" s="6">
        <f t="shared" si="33"/>
        <v>0</v>
      </c>
      <c r="H227" s="22">
        <f>'skracanie okresu r. równe'!H231</f>
        <v>0</v>
      </c>
      <c r="I227" s="6">
        <f t="shared" si="34"/>
        <v>0</v>
      </c>
      <c r="J227" s="8">
        <f t="shared" si="35"/>
        <v>218</v>
      </c>
      <c r="K227" s="6">
        <f t="shared" si="28"/>
        <v>0</v>
      </c>
      <c r="L227" s="16">
        <f t="shared" si="29"/>
        <v>0</v>
      </c>
      <c r="M227" s="45"/>
      <c r="N227" s="45"/>
      <c r="O227" s="45"/>
    </row>
    <row r="228" spans="2:15" x14ac:dyDescent="0.2">
      <c r="B228" s="17">
        <f t="shared" si="30"/>
        <v>51926</v>
      </c>
      <c r="C228" s="5">
        <f>'skracanie okresu r. równe'!C232</f>
        <v>0</v>
      </c>
      <c r="D228" s="6">
        <f t="shared" si="31"/>
        <v>0</v>
      </c>
      <c r="E228" s="16">
        <f t="shared" si="27"/>
        <v>0</v>
      </c>
      <c r="F228" s="6">
        <f t="shared" si="32"/>
        <v>0</v>
      </c>
      <c r="G228" s="6">
        <f t="shared" si="33"/>
        <v>0</v>
      </c>
      <c r="H228" s="22">
        <f>'skracanie okresu r. równe'!H232</f>
        <v>0</v>
      </c>
      <c r="I228" s="6">
        <f t="shared" si="34"/>
        <v>0</v>
      </c>
      <c r="J228" s="8">
        <f t="shared" si="35"/>
        <v>219</v>
      </c>
      <c r="K228" s="6">
        <f t="shared" si="28"/>
        <v>0</v>
      </c>
      <c r="L228" s="16">
        <f t="shared" si="29"/>
        <v>0</v>
      </c>
      <c r="M228" s="45"/>
      <c r="N228" s="45"/>
      <c r="O228" s="45"/>
    </row>
    <row r="229" spans="2:15" x14ac:dyDescent="0.2">
      <c r="B229" s="17">
        <f t="shared" si="30"/>
        <v>51957</v>
      </c>
      <c r="C229" s="5">
        <f>'skracanie okresu r. równe'!C233</f>
        <v>0</v>
      </c>
      <c r="D229" s="6">
        <f t="shared" si="31"/>
        <v>0</v>
      </c>
      <c r="E229" s="16">
        <f t="shared" si="27"/>
        <v>0</v>
      </c>
      <c r="F229" s="6">
        <f t="shared" si="32"/>
        <v>0</v>
      </c>
      <c r="G229" s="6">
        <f t="shared" si="33"/>
        <v>0</v>
      </c>
      <c r="H229" s="22">
        <f>'skracanie okresu r. równe'!H233</f>
        <v>0</v>
      </c>
      <c r="I229" s="6">
        <f t="shared" si="34"/>
        <v>0</v>
      </c>
      <c r="J229" s="8">
        <f t="shared" si="35"/>
        <v>220</v>
      </c>
      <c r="K229" s="6">
        <f t="shared" si="28"/>
        <v>0</v>
      </c>
      <c r="L229" s="16">
        <f t="shared" si="29"/>
        <v>0</v>
      </c>
      <c r="M229" s="45"/>
      <c r="N229" s="45"/>
      <c r="O229" s="45"/>
    </row>
    <row r="230" spans="2:15" x14ac:dyDescent="0.2">
      <c r="B230" s="17">
        <f t="shared" si="30"/>
        <v>51987</v>
      </c>
      <c r="C230" s="5">
        <f>'skracanie okresu r. równe'!C234</f>
        <v>0</v>
      </c>
      <c r="D230" s="6">
        <f t="shared" si="31"/>
        <v>0</v>
      </c>
      <c r="E230" s="16">
        <f t="shared" si="27"/>
        <v>0</v>
      </c>
      <c r="F230" s="6">
        <f t="shared" si="32"/>
        <v>0</v>
      </c>
      <c r="G230" s="6">
        <f t="shared" si="33"/>
        <v>0</v>
      </c>
      <c r="H230" s="22">
        <f>'skracanie okresu r. równe'!H234</f>
        <v>0</v>
      </c>
      <c r="I230" s="6">
        <f t="shared" si="34"/>
        <v>0</v>
      </c>
      <c r="J230" s="8">
        <f t="shared" si="35"/>
        <v>221</v>
      </c>
      <c r="K230" s="6">
        <f t="shared" si="28"/>
        <v>0</v>
      </c>
      <c r="L230" s="16">
        <f t="shared" si="29"/>
        <v>0</v>
      </c>
      <c r="M230" s="45"/>
      <c r="N230" s="45"/>
      <c r="O230" s="45"/>
    </row>
    <row r="231" spans="2:15" x14ac:dyDescent="0.2">
      <c r="B231" s="17">
        <f t="shared" si="30"/>
        <v>52018</v>
      </c>
      <c r="C231" s="5">
        <f>'skracanie okresu r. równe'!C235</f>
        <v>0</v>
      </c>
      <c r="D231" s="6">
        <f t="shared" si="31"/>
        <v>0</v>
      </c>
      <c r="E231" s="16">
        <f t="shared" si="27"/>
        <v>0</v>
      </c>
      <c r="F231" s="6">
        <f t="shared" si="32"/>
        <v>0</v>
      </c>
      <c r="G231" s="6">
        <f t="shared" si="33"/>
        <v>0</v>
      </c>
      <c r="H231" s="22">
        <f>'skracanie okresu r. równe'!H235</f>
        <v>0</v>
      </c>
      <c r="I231" s="6">
        <f t="shared" si="34"/>
        <v>0</v>
      </c>
      <c r="J231" s="8">
        <f t="shared" si="35"/>
        <v>222</v>
      </c>
      <c r="K231" s="6">
        <f t="shared" si="28"/>
        <v>0</v>
      </c>
      <c r="L231" s="16">
        <f t="shared" si="29"/>
        <v>0</v>
      </c>
      <c r="M231" s="45"/>
      <c r="N231" s="45"/>
      <c r="O231" s="45"/>
    </row>
    <row r="232" spans="2:15" x14ac:dyDescent="0.2">
      <c r="B232" s="17">
        <f t="shared" si="30"/>
        <v>52048</v>
      </c>
      <c r="C232" s="5">
        <f>'skracanie okresu r. równe'!C236</f>
        <v>0</v>
      </c>
      <c r="D232" s="6">
        <f t="shared" si="31"/>
        <v>0</v>
      </c>
      <c r="E232" s="16">
        <f t="shared" si="27"/>
        <v>0</v>
      </c>
      <c r="F232" s="6">
        <f t="shared" si="32"/>
        <v>0</v>
      </c>
      <c r="G232" s="6">
        <f t="shared" si="33"/>
        <v>0</v>
      </c>
      <c r="H232" s="22">
        <f>'skracanie okresu r. równe'!H236</f>
        <v>0</v>
      </c>
      <c r="I232" s="6">
        <f t="shared" si="34"/>
        <v>0</v>
      </c>
      <c r="J232" s="8">
        <f t="shared" si="35"/>
        <v>223</v>
      </c>
      <c r="K232" s="6">
        <f t="shared" si="28"/>
        <v>0</v>
      </c>
      <c r="L232" s="16">
        <f t="shared" si="29"/>
        <v>0</v>
      </c>
      <c r="M232" s="45"/>
      <c r="N232" s="45"/>
      <c r="O232" s="45"/>
    </row>
    <row r="233" spans="2:15" x14ac:dyDescent="0.2">
      <c r="B233" s="17">
        <f t="shared" si="30"/>
        <v>52079</v>
      </c>
      <c r="C233" s="5">
        <f>'skracanie okresu r. równe'!C237</f>
        <v>0</v>
      </c>
      <c r="D233" s="6">
        <f t="shared" si="31"/>
        <v>0</v>
      </c>
      <c r="E233" s="16">
        <f t="shared" si="27"/>
        <v>0</v>
      </c>
      <c r="F233" s="6">
        <f t="shared" si="32"/>
        <v>0</v>
      </c>
      <c r="G233" s="6">
        <f t="shared" si="33"/>
        <v>0</v>
      </c>
      <c r="H233" s="22">
        <f>'skracanie okresu r. równe'!H237</f>
        <v>0</v>
      </c>
      <c r="I233" s="6">
        <f t="shared" si="34"/>
        <v>0</v>
      </c>
      <c r="J233" s="8">
        <f t="shared" si="35"/>
        <v>224</v>
      </c>
      <c r="K233" s="6">
        <f t="shared" si="28"/>
        <v>0</v>
      </c>
      <c r="L233" s="16">
        <f t="shared" si="29"/>
        <v>0</v>
      </c>
      <c r="M233" s="45"/>
      <c r="N233" s="45"/>
      <c r="O233" s="45"/>
    </row>
    <row r="234" spans="2:15" x14ac:dyDescent="0.2">
      <c r="B234" s="17">
        <f t="shared" si="30"/>
        <v>52110</v>
      </c>
      <c r="C234" s="5">
        <f>'skracanie okresu r. równe'!C238</f>
        <v>0</v>
      </c>
      <c r="D234" s="6">
        <f t="shared" si="31"/>
        <v>0</v>
      </c>
      <c r="E234" s="16">
        <f t="shared" si="27"/>
        <v>0</v>
      </c>
      <c r="F234" s="6">
        <f t="shared" si="32"/>
        <v>0</v>
      </c>
      <c r="G234" s="6">
        <f t="shared" si="33"/>
        <v>0</v>
      </c>
      <c r="H234" s="22">
        <f>'skracanie okresu r. równe'!H238</f>
        <v>0</v>
      </c>
      <c r="I234" s="6">
        <f t="shared" si="34"/>
        <v>0</v>
      </c>
      <c r="J234" s="8">
        <f t="shared" si="35"/>
        <v>225</v>
      </c>
      <c r="K234" s="6">
        <f t="shared" si="28"/>
        <v>0</v>
      </c>
      <c r="L234" s="16">
        <f t="shared" si="29"/>
        <v>0</v>
      </c>
      <c r="M234" s="45"/>
      <c r="N234" s="45"/>
      <c r="O234" s="45"/>
    </row>
    <row r="235" spans="2:15" x14ac:dyDescent="0.2">
      <c r="B235" s="17">
        <f t="shared" si="30"/>
        <v>52140</v>
      </c>
      <c r="C235" s="5">
        <f>'skracanie okresu r. równe'!C239</f>
        <v>0</v>
      </c>
      <c r="D235" s="6">
        <f t="shared" si="31"/>
        <v>0</v>
      </c>
      <c r="E235" s="16">
        <f t="shared" si="27"/>
        <v>0</v>
      </c>
      <c r="F235" s="6">
        <f t="shared" si="32"/>
        <v>0</v>
      </c>
      <c r="G235" s="6">
        <f t="shared" si="33"/>
        <v>0</v>
      </c>
      <c r="H235" s="22">
        <f>'skracanie okresu r. równe'!H239</f>
        <v>0</v>
      </c>
      <c r="I235" s="6">
        <f t="shared" si="34"/>
        <v>0</v>
      </c>
      <c r="J235" s="8">
        <f t="shared" si="35"/>
        <v>226</v>
      </c>
      <c r="K235" s="6">
        <f t="shared" si="28"/>
        <v>0</v>
      </c>
      <c r="L235" s="16">
        <f t="shared" si="29"/>
        <v>0</v>
      </c>
      <c r="M235" s="45"/>
      <c r="N235" s="45"/>
      <c r="O235" s="45"/>
    </row>
    <row r="236" spans="2:15" x14ac:dyDescent="0.2">
      <c r="B236" s="17">
        <f t="shared" si="30"/>
        <v>52171</v>
      </c>
      <c r="C236" s="5">
        <f>'skracanie okresu r. równe'!C240</f>
        <v>0</v>
      </c>
      <c r="D236" s="6">
        <f t="shared" si="31"/>
        <v>0</v>
      </c>
      <c r="E236" s="16">
        <f t="shared" si="27"/>
        <v>0</v>
      </c>
      <c r="F236" s="6">
        <f t="shared" si="32"/>
        <v>0</v>
      </c>
      <c r="G236" s="6">
        <f t="shared" si="33"/>
        <v>0</v>
      </c>
      <c r="H236" s="22">
        <f>'skracanie okresu r. równe'!H240</f>
        <v>0</v>
      </c>
      <c r="I236" s="6">
        <f t="shared" si="34"/>
        <v>0</v>
      </c>
      <c r="J236" s="8">
        <f t="shared" si="35"/>
        <v>227</v>
      </c>
      <c r="K236" s="6">
        <f t="shared" si="28"/>
        <v>0</v>
      </c>
      <c r="L236" s="16">
        <f t="shared" si="29"/>
        <v>0</v>
      </c>
      <c r="M236" s="45"/>
      <c r="N236" s="45"/>
      <c r="O236" s="45"/>
    </row>
    <row r="237" spans="2:15" x14ac:dyDescent="0.2">
      <c r="B237" s="17">
        <f t="shared" si="30"/>
        <v>52201</v>
      </c>
      <c r="C237" s="5">
        <f>'skracanie okresu r. równe'!C241</f>
        <v>0</v>
      </c>
      <c r="D237" s="6">
        <f t="shared" si="31"/>
        <v>0</v>
      </c>
      <c r="E237" s="16">
        <f t="shared" si="27"/>
        <v>0</v>
      </c>
      <c r="F237" s="6">
        <f t="shared" si="32"/>
        <v>0</v>
      </c>
      <c r="G237" s="6">
        <f t="shared" si="33"/>
        <v>0</v>
      </c>
      <c r="H237" s="22">
        <f>'skracanie okresu r. równe'!H241</f>
        <v>0</v>
      </c>
      <c r="I237" s="6">
        <f t="shared" si="34"/>
        <v>0</v>
      </c>
      <c r="J237" s="8">
        <f t="shared" si="35"/>
        <v>228</v>
      </c>
      <c r="K237" s="6">
        <f t="shared" si="28"/>
        <v>0</v>
      </c>
      <c r="L237" s="16">
        <f t="shared" si="29"/>
        <v>0</v>
      </c>
      <c r="M237" s="45"/>
      <c r="N237" s="45"/>
      <c r="O237" s="45"/>
    </row>
    <row r="238" spans="2:15" x14ac:dyDescent="0.2">
      <c r="B238" s="17">
        <f t="shared" si="30"/>
        <v>52232</v>
      </c>
      <c r="C238" s="5">
        <f>'skracanie okresu r. równe'!C242</f>
        <v>0</v>
      </c>
      <c r="D238" s="6">
        <f t="shared" si="31"/>
        <v>0</v>
      </c>
      <c r="E238" s="16">
        <f t="shared" si="27"/>
        <v>0</v>
      </c>
      <c r="F238" s="6">
        <f t="shared" si="32"/>
        <v>0</v>
      </c>
      <c r="G238" s="6">
        <f t="shared" si="33"/>
        <v>0</v>
      </c>
      <c r="H238" s="22">
        <f>'skracanie okresu r. równe'!H242</f>
        <v>0</v>
      </c>
      <c r="I238" s="6">
        <f t="shared" si="34"/>
        <v>0</v>
      </c>
      <c r="J238" s="8">
        <f t="shared" si="35"/>
        <v>229</v>
      </c>
      <c r="K238" s="6">
        <f t="shared" si="28"/>
        <v>0</v>
      </c>
      <c r="L238" s="16">
        <f t="shared" si="29"/>
        <v>0</v>
      </c>
      <c r="M238" s="45"/>
      <c r="N238" s="45"/>
      <c r="O238" s="45"/>
    </row>
    <row r="239" spans="2:15" x14ac:dyDescent="0.2">
      <c r="B239" s="17">
        <f t="shared" si="30"/>
        <v>52263</v>
      </c>
      <c r="C239" s="5">
        <f>'skracanie okresu r. równe'!C243</f>
        <v>0</v>
      </c>
      <c r="D239" s="6">
        <f t="shared" si="31"/>
        <v>0</v>
      </c>
      <c r="E239" s="16">
        <f t="shared" si="27"/>
        <v>0</v>
      </c>
      <c r="F239" s="6">
        <f t="shared" si="32"/>
        <v>0</v>
      </c>
      <c r="G239" s="6">
        <f t="shared" si="33"/>
        <v>0</v>
      </c>
      <c r="H239" s="22">
        <f>'skracanie okresu r. równe'!H243</f>
        <v>0</v>
      </c>
      <c r="I239" s="6">
        <f t="shared" si="34"/>
        <v>0</v>
      </c>
      <c r="J239" s="8">
        <f t="shared" si="35"/>
        <v>230</v>
      </c>
      <c r="K239" s="6">
        <f t="shared" si="28"/>
        <v>0</v>
      </c>
      <c r="L239" s="16">
        <f t="shared" si="29"/>
        <v>0</v>
      </c>
      <c r="M239" s="45"/>
      <c r="N239" s="45"/>
      <c r="O239" s="45"/>
    </row>
    <row r="240" spans="2:15" x14ac:dyDescent="0.2">
      <c r="B240" s="17">
        <f t="shared" si="30"/>
        <v>52291</v>
      </c>
      <c r="C240" s="5">
        <f>'skracanie okresu r. równe'!C244</f>
        <v>0</v>
      </c>
      <c r="D240" s="6">
        <f t="shared" si="31"/>
        <v>0</v>
      </c>
      <c r="E240" s="16">
        <f t="shared" si="27"/>
        <v>0</v>
      </c>
      <c r="F240" s="6">
        <f t="shared" si="32"/>
        <v>0</v>
      </c>
      <c r="G240" s="6">
        <f t="shared" si="33"/>
        <v>0</v>
      </c>
      <c r="H240" s="22">
        <f>'skracanie okresu r. równe'!H244</f>
        <v>0</v>
      </c>
      <c r="I240" s="6">
        <f t="shared" si="34"/>
        <v>0</v>
      </c>
      <c r="J240" s="8">
        <f t="shared" si="35"/>
        <v>231</v>
      </c>
      <c r="K240" s="6">
        <f t="shared" si="28"/>
        <v>0</v>
      </c>
      <c r="L240" s="16">
        <f t="shared" si="29"/>
        <v>0</v>
      </c>
      <c r="M240" s="45"/>
      <c r="N240" s="45"/>
      <c r="O240" s="45"/>
    </row>
    <row r="241" spans="2:15" x14ac:dyDescent="0.2">
      <c r="B241" s="17">
        <f t="shared" si="30"/>
        <v>52322</v>
      </c>
      <c r="C241" s="5">
        <f>'skracanie okresu r. równe'!C245</f>
        <v>0</v>
      </c>
      <c r="D241" s="6">
        <f t="shared" si="31"/>
        <v>0</v>
      </c>
      <c r="E241" s="16">
        <f t="shared" si="27"/>
        <v>0</v>
      </c>
      <c r="F241" s="6">
        <f t="shared" si="32"/>
        <v>0</v>
      </c>
      <c r="G241" s="6">
        <f t="shared" si="33"/>
        <v>0</v>
      </c>
      <c r="H241" s="22">
        <f>'skracanie okresu r. równe'!H245</f>
        <v>0</v>
      </c>
      <c r="I241" s="6">
        <f t="shared" si="34"/>
        <v>0</v>
      </c>
      <c r="J241" s="8">
        <f t="shared" si="35"/>
        <v>232</v>
      </c>
      <c r="K241" s="6">
        <f t="shared" si="28"/>
        <v>0</v>
      </c>
      <c r="L241" s="16">
        <f t="shared" si="29"/>
        <v>0</v>
      </c>
      <c r="M241" s="45"/>
      <c r="N241" s="45"/>
      <c r="O241" s="45"/>
    </row>
    <row r="242" spans="2:15" x14ac:dyDescent="0.2">
      <c r="B242" s="17">
        <f t="shared" si="30"/>
        <v>52352</v>
      </c>
      <c r="C242" s="5">
        <f>'skracanie okresu r. równe'!C246</f>
        <v>0</v>
      </c>
      <c r="D242" s="6">
        <f t="shared" si="31"/>
        <v>0</v>
      </c>
      <c r="E242" s="16">
        <f t="shared" si="27"/>
        <v>0</v>
      </c>
      <c r="F242" s="6">
        <f t="shared" si="32"/>
        <v>0</v>
      </c>
      <c r="G242" s="6">
        <f t="shared" si="33"/>
        <v>0</v>
      </c>
      <c r="H242" s="22">
        <f>'skracanie okresu r. równe'!H246</f>
        <v>0</v>
      </c>
      <c r="I242" s="6">
        <f t="shared" si="34"/>
        <v>0</v>
      </c>
      <c r="J242" s="8">
        <f t="shared" si="35"/>
        <v>233</v>
      </c>
      <c r="K242" s="6">
        <f t="shared" si="28"/>
        <v>0</v>
      </c>
      <c r="L242" s="16">
        <f t="shared" si="29"/>
        <v>0</v>
      </c>
      <c r="M242" s="45"/>
      <c r="N242" s="45"/>
      <c r="O242" s="45"/>
    </row>
    <row r="243" spans="2:15" x14ac:dyDescent="0.2">
      <c r="B243" s="17">
        <f t="shared" si="30"/>
        <v>52383</v>
      </c>
      <c r="C243" s="5">
        <f>'skracanie okresu r. równe'!C247</f>
        <v>0</v>
      </c>
      <c r="D243" s="6">
        <f t="shared" si="31"/>
        <v>0</v>
      </c>
      <c r="E243" s="16">
        <f t="shared" si="27"/>
        <v>0</v>
      </c>
      <c r="F243" s="6">
        <f t="shared" si="32"/>
        <v>0</v>
      </c>
      <c r="G243" s="6">
        <f t="shared" si="33"/>
        <v>0</v>
      </c>
      <c r="H243" s="22">
        <f>'skracanie okresu r. równe'!H247</f>
        <v>0</v>
      </c>
      <c r="I243" s="6">
        <f t="shared" si="34"/>
        <v>0</v>
      </c>
      <c r="J243" s="8">
        <f t="shared" si="35"/>
        <v>234</v>
      </c>
      <c r="K243" s="6">
        <f t="shared" si="28"/>
        <v>0</v>
      </c>
      <c r="L243" s="16">
        <f t="shared" si="29"/>
        <v>0</v>
      </c>
      <c r="M243" s="45"/>
      <c r="N243" s="45"/>
      <c r="O243" s="45"/>
    </row>
    <row r="244" spans="2:15" x14ac:dyDescent="0.2">
      <c r="B244" s="17">
        <f t="shared" si="30"/>
        <v>52413</v>
      </c>
      <c r="C244" s="5">
        <f>'skracanie okresu r. równe'!C248</f>
        <v>0</v>
      </c>
      <c r="D244" s="6">
        <f t="shared" si="31"/>
        <v>0</v>
      </c>
      <c r="E244" s="16">
        <f t="shared" si="27"/>
        <v>0</v>
      </c>
      <c r="F244" s="6">
        <f t="shared" si="32"/>
        <v>0</v>
      </c>
      <c r="G244" s="6">
        <f t="shared" si="33"/>
        <v>0</v>
      </c>
      <c r="H244" s="22">
        <f>'skracanie okresu r. równe'!H248</f>
        <v>0</v>
      </c>
      <c r="I244" s="6">
        <f t="shared" si="34"/>
        <v>0</v>
      </c>
      <c r="J244" s="8">
        <f t="shared" si="35"/>
        <v>235</v>
      </c>
      <c r="K244" s="6">
        <f t="shared" si="28"/>
        <v>0</v>
      </c>
      <c r="L244" s="16">
        <f t="shared" si="29"/>
        <v>0</v>
      </c>
      <c r="M244" s="45"/>
      <c r="N244" s="45"/>
      <c r="O244" s="45"/>
    </row>
    <row r="245" spans="2:15" x14ac:dyDescent="0.2">
      <c r="B245" s="17">
        <f t="shared" si="30"/>
        <v>52444</v>
      </c>
      <c r="C245" s="5">
        <f>'skracanie okresu r. równe'!C249</f>
        <v>0</v>
      </c>
      <c r="D245" s="6">
        <f t="shared" si="31"/>
        <v>0</v>
      </c>
      <c r="E245" s="16">
        <f t="shared" si="27"/>
        <v>0</v>
      </c>
      <c r="F245" s="6">
        <f t="shared" si="32"/>
        <v>0</v>
      </c>
      <c r="G245" s="6">
        <f t="shared" si="33"/>
        <v>0</v>
      </c>
      <c r="H245" s="22">
        <f>'skracanie okresu r. równe'!H249</f>
        <v>0</v>
      </c>
      <c r="I245" s="6">
        <f t="shared" si="34"/>
        <v>0</v>
      </c>
      <c r="J245" s="8">
        <f t="shared" si="35"/>
        <v>236</v>
      </c>
      <c r="K245" s="6">
        <f t="shared" si="28"/>
        <v>0</v>
      </c>
      <c r="L245" s="16">
        <f t="shared" si="29"/>
        <v>0</v>
      </c>
      <c r="M245" s="45"/>
      <c r="N245" s="45"/>
      <c r="O245" s="45"/>
    </row>
    <row r="246" spans="2:15" x14ac:dyDescent="0.2">
      <c r="B246" s="17">
        <f t="shared" si="30"/>
        <v>52475</v>
      </c>
      <c r="C246" s="5">
        <f>'skracanie okresu r. równe'!C250</f>
        <v>0</v>
      </c>
      <c r="D246" s="6">
        <f t="shared" si="31"/>
        <v>0</v>
      </c>
      <c r="E246" s="16">
        <f t="shared" si="27"/>
        <v>0</v>
      </c>
      <c r="F246" s="6">
        <f t="shared" si="32"/>
        <v>0</v>
      </c>
      <c r="G246" s="6">
        <f t="shared" si="33"/>
        <v>0</v>
      </c>
      <c r="H246" s="22">
        <f>'skracanie okresu r. równe'!H250</f>
        <v>0</v>
      </c>
      <c r="I246" s="6">
        <f t="shared" si="34"/>
        <v>0</v>
      </c>
      <c r="J246" s="8">
        <f t="shared" si="35"/>
        <v>237</v>
      </c>
      <c r="K246" s="6">
        <f t="shared" si="28"/>
        <v>0</v>
      </c>
      <c r="L246" s="16">
        <f t="shared" si="29"/>
        <v>0</v>
      </c>
      <c r="M246" s="45"/>
      <c r="N246" s="45"/>
      <c r="O246" s="45"/>
    </row>
    <row r="247" spans="2:15" x14ac:dyDescent="0.2">
      <c r="B247" s="17">
        <f t="shared" si="30"/>
        <v>52505</v>
      </c>
      <c r="C247" s="5">
        <f>'skracanie okresu r. równe'!C251</f>
        <v>0</v>
      </c>
      <c r="D247" s="6">
        <f t="shared" si="31"/>
        <v>0</v>
      </c>
      <c r="E247" s="16">
        <f t="shared" si="27"/>
        <v>0</v>
      </c>
      <c r="F247" s="6">
        <f t="shared" si="32"/>
        <v>0</v>
      </c>
      <c r="G247" s="6">
        <f t="shared" si="33"/>
        <v>0</v>
      </c>
      <c r="H247" s="22">
        <f>'skracanie okresu r. równe'!H251</f>
        <v>0</v>
      </c>
      <c r="I247" s="6">
        <f t="shared" si="34"/>
        <v>0</v>
      </c>
      <c r="J247" s="8">
        <f t="shared" si="35"/>
        <v>238</v>
      </c>
      <c r="K247" s="6">
        <f t="shared" si="28"/>
        <v>0</v>
      </c>
      <c r="L247" s="16">
        <f t="shared" si="29"/>
        <v>0</v>
      </c>
      <c r="M247" s="45"/>
      <c r="N247" s="45"/>
      <c r="O247" s="45"/>
    </row>
    <row r="248" spans="2:15" x14ac:dyDescent="0.2">
      <c r="B248" s="17">
        <f t="shared" si="30"/>
        <v>52536</v>
      </c>
      <c r="C248" s="5">
        <f>'skracanie okresu r. równe'!C252</f>
        <v>0</v>
      </c>
      <c r="D248" s="6">
        <f t="shared" si="31"/>
        <v>0</v>
      </c>
      <c r="E248" s="16">
        <f t="shared" si="27"/>
        <v>0</v>
      </c>
      <c r="F248" s="6">
        <f t="shared" si="32"/>
        <v>0</v>
      </c>
      <c r="G248" s="6">
        <f t="shared" si="33"/>
        <v>0</v>
      </c>
      <c r="H248" s="22">
        <f>'skracanie okresu r. równe'!H252</f>
        <v>0</v>
      </c>
      <c r="I248" s="6">
        <f t="shared" si="34"/>
        <v>0</v>
      </c>
      <c r="J248" s="8">
        <f t="shared" si="35"/>
        <v>239</v>
      </c>
      <c r="K248" s="6">
        <f t="shared" si="28"/>
        <v>0</v>
      </c>
      <c r="L248" s="16">
        <f t="shared" si="29"/>
        <v>0</v>
      </c>
      <c r="M248" s="45"/>
      <c r="N248" s="45"/>
      <c r="O248" s="45"/>
    </row>
    <row r="249" spans="2:15" x14ac:dyDescent="0.2">
      <c r="B249" s="17">
        <f t="shared" si="30"/>
        <v>52566</v>
      </c>
      <c r="C249" s="5">
        <f>'skracanie okresu r. równe'!C253</f>
        <v>0</v>
      </c>
      <c r="D249" s="6">
        <f t="shared" si="31"/>
        <v>0</v>
      </c>
      <c r="E249" s="16">
        <f t="shared" si="27"/>
        <v>0</v>
      </c>
      <c r="F249" s="6">
        <f t="shared" si="32"/>
        <v>0</v>
      </c>
      <c r="G249" s="6">
        <f t="shared" si="33"/>
        <v>0</v>
      </c>
      <c r="H249" s="22">
        <f>'skracanie okresu r. równe'!H253</f>
        <v>0</v>
      </c>
      <c r="I249" s="6">
        <f t="shared" si="34"/>
        <v>0</v>
      </c>
      <c r="J249" s="8">
        <f t="shared" si="35"/>
        <v>240</v>
      </c>
      <c r="K249" s="6">
        <f t="shared" si="28"/>
        <v>0</v>
      </c>
      <c r="L249" s="16">
        <f t="shared" si="29"/>
        <v>0</v>
      </c>
      <c r="M249" s="45"/>
      <c r="N249" s="45"/>
      <c r="O249" s="45"/>
    </row>
    <row r="250" spans="2:15" x14ac:dyDescent="0.2">
      <c r="B250" s="17">
        <f t="shared" si="30"/>
        <v>52597</v>
      </c>
      <c r="C250" s="5">
        <f>'skracanie okresu r. równe'!C254</f>
        <v>0</v>
      </c>
      <c r="D250" s="6">
        <f t="shared" si="31"/>
        <v>0</v>
      </c>
      <c r="E250" s="16">
        <f t="shared" si="27"/>
        <v>0</v>
      </c>
      <c r="F250" s="6">
        <f t="shared" si="32"/>
        <v>0</v>
      </c>
      <c r="G250" s="6">
        <f t="shared" si="33"/>
        <v>0</v>
      </c>
      <c r="H250" s="22">
        <f>'skracanie okresu r. równe'!H254</f>
        <v>0</v>
      </c>
      <c r="I250" s="6">
        <f t="shared" si="34"/>
        <v>0</v>
      </c>
      <c r="J250" s="8">
        <f t="shared" si="35"/>
        <v>241</v>
      </c>
      <c r="K250" s="6">
        <f t="shared" si="28"/>
        <v>0</v>
      </c>
      <c r="L250" s="16">
        <f t="shared" si="29"/>
        <v>0</v>
      </c>
      <c r="M250" s="45"/>
      <c r="N250" s="45"/>
      <c r="O250" s="45"/>
    </row>
    <row r="251" spans="2:15" x14ac:dyDescent="0.2">
      <c r="B251" s="17">
        <f t="shared" si="30"/>
        <v>52628</v>
      </c>
      <c r="C251" s="5">
        <f>'skracanie okresu r. równe'!C255</f>
        <v>0</v>
      </c>
      <c r="D251" s="6">
        <f t="shared" si="31"/>
        <v>0</v>
      </c>
      <c r="E251" s="16">
        <f t="shared" si="27"/>
        <v>0</v>
      </c>
      <c r="F251" s="6">
        <f t="shared" si="32"/>
        <v>0</v>
      </c>
      <c r="G251" s="6">
        <f t="shared" si="33"/>
        <v>0</v>
      </c>
      <c r="H251" s="22">
        <f>'skracanie okresu r. równe'!H255</f>
        <v>0</v>
      </c>
      <c r="I251" s="6">
        <f t="shared" si="34"/>
        <v>0</v>
      </c>
      <c r="J251" s="8">
        <f t="shared" si="35"/>
        <v>242</v>
      </c>
      <c r="K251" s="6">
        <f t="shared" si="28"/>
        <v>0</v>
      </c>
      <c r="L251" s="16">
        <f t="shared" si="29"/>
        <v>0</v>
      </c>
      <c r="M251" s="45"/>
      <c r="N251" s="45"/>
      <c r="O251" s="45"/>
    </row>
    <row r="252" spans="2:15" x14ac:dyDescent="0.2">
      <c r="B252" s="17">
        <f t="shared" si="30"/>
        <v>52657</v>
      </c>
      <c r="C252" s="5">
        <f>'skracanie okresu r. równe'!C256</f>
        <v>0</v>
      </c>
      <c r="D252" s="6">
        <f t="shared" si="31"/>
        <v>0</v>
      </c>
      <c r="E252" s="16">
        <f t="shared" si="27"/>
        <v>0</v>
      </c>
      <c r="F252" s="6">
        <f t="shared" si="32"/>
        <v>0</v>
      </c>
      <c r="G252" s="6">
        <f t="shared" si="33"/>
        <v>0</v>
      </c>
      <c r="H252" s="22">
        <f>'skracanie okresu r. równe'!H256</f>
        <v>0</v>
      </c>
      <c r="I252" s="6">
        <f t="shared" si="34"/>
        <v>0</v>
      </c>
      <c r="J252" s="8">
        <f t="shared" si="35"/>
        <v>243</v>
      </c>
      <c r="K252" s="6">
        <f t="shared" si="28"/>
        <v>0</v>
      </c>
      <c r="L252" s="16">
        <f t="shared" si="29"/>
        <v>0</v>
      </c>
      <c r="M252" s="45"/>
      <c r="N252" s="45"/>
      <c r="O252" s="45"/>
    </row>
    <row r="253" spans="2:15" x14ac:dyDescent="0.2">
      <c r="B253" s="17">
        <f t="shared" si="30"/>
        <v>52688</v>
      </c>
      <c r="C253" s="5">
        <f>'skracanie okresu r. równe'!C257</f>
        <v>0</v>
      </c>
      <c r="D253" s="6">
        <f t="shared" si="31"/>
        <v>0</v>
      </c>
      <c r="E253" s="16">
        <f t="shared" si="27"/>
        <v>0</v>
      </c>
      <c r="F253" s="6">
        <f t="shared" si="32"/>
        <v>0</v>
      </c>
      <c r="G253" s="6">
        <f t="shared" si="33"/>
        <v>0</v>
      </c>
      <c r="H253" s="22">
        <f>'skracanie okresu r. równe'!H257</f>
        <v>0</v>
      </c>
      <c r="I253" s="6">
        <f t="shared" si="34"/>
        <v>0</v>
      </c>
      <c r="J253" s="8">
        <f t="shared" si="35"/>
        <v>244</v>
      </c>
      <c r="K253" s="6">
        <f t="shared" si="28"/>
        <v>0</v>
      </c>
      <c r="L253" s="16">
        <f t="shared" si="29"/>
        <v>0</v>
      </c>
      <c r="M253" s="45"/>
      <c r="N253" s="45"/>
      <c r="O253" s="45"/>
    </row>
    <row r="254" spans="2:15" x14ac:dyDescent="0.2">
      <c r="B254" s="17">
        <f t="shared" si="30"/>
        <v>52718</v>
      </c>
      <c r="C254" s="5">
        <f>'skracanie okresu r. równe'!C258</f>
        <v>0</v>
      </c>
      <c r="D254" s="6">
        <f t="shared" si="31"/>
        <v>0</v>
      </c>
      <c r="E254" s="16">
        <f t="shared" si="27"/>
        <v>0</v>
      </c>
      <c r="F254" s="6">
        <f t="shared" si="32"/>
        <v>0</v>
      </c>
      <c r="G254" s="6">
        <f t="shared" si="33"/>
        <v>0</v>
      </c>
      <c r="H254" s="22">
        <f>'skracanie okresu r. równe'!H258</f>
        <v>0</v>
      </c>
      <c r="I254" s="6">
        <f t="shared" si="34"/>
        <v>0</v>
      </c>
      <c r="J254" s="8">
        <f t="shared" si="35"/>
        <v>245</v>
      </c>
      <c r="K254" s="6">
        <f t="shared" si="28"/>
        <v>0</v>
      </c>
      <c r="L254" s="16">
        <f t="shared" si="29"/>
        <v>0</v>
      </c>
      <c r="M254" s="45"/>
      <c r="N254" s="45"/>
      <c r="O254" s="45"/>
    </row>
    <row r="255" spans="2:15" x14ac:dyDescent="0.2">
      <c r="B255" s="17">
        <f t="shared" si="30"/>
        <v>52749</v>
      </c>
      <c r="C255" s="5">
        <f>'skracanie okresu r. równe'!C259</f>
        <v>0</v>
      </c>
      <c r="D255" s="6">
        <f t="shared" si="31"/>
        <v>0</v>
      </c>
      <c r="E255" s="16">
        <f t="shared" si="27"/>
        <v>0</v>
      </c>
      <c r="F255" s="6">
        <f t="shared" si="32"/>
        <v>0</v>
      </c>
      <c r="G255" s="6">
        <f t="shared" si="33"/>
        <v>0</v>
      </c>
      <c r="H255" s="22">
        <f>'skracanie okresu r. równe'!H259</f>
        <v>0</v>
      </c>
      <c r="I255" s="6">
        <f t="shared" si="34"/>
        <v>0</v>
      </c>
      <c r="J255" s="8">
        <f t="shared" si="35"/>
        <v>246</v>
      </c>
      <c r="K255" s="6">
        <f t="shared" si="28"/>
        <v>0</v>
      </c>
      <c r="L255" s="16">
        <f t="shared" si="29"/>
        <v>0</v>
      </c>
      <c r="M255" s="45"/>
      <c r="N255" s="45"/>
      <c r="O255" s="45"/>
    </row>
    <row r="256" spans="2:15" x14ac:dyDescent="0.2">
      <c r="B256" s="17">
        <f t="shared" si="30"/>
        <v>52779</v>
      </c>
      <c r="C256" s="5">
        <f>'skracanie okresu r. równe'!C260</f>
        <v>0</v>
      </c>
      <c r="D256" s="6">
        <f t="shared" si="31"/>
        <v>0</v>
      </c>
      <c r="E256" s="16">
        <f t="shared" si="27"/>
        <v>0</v>
      </c>
      <c r="F256" s="6">
        <f t="shared" si="32"/>
        <v>0</v>
      </c>
      <c r="G256" s="6">
        <f t="shared" si="33"/>
        <v>0</v>
      </c>
      <c r="H256" s="22">
        <f>'skracanie okresu r. równe'!H260</f>
        <v>0</v>
      </c>
      <c r="I256" s="6">
        <f t="shared" si="34"/>
        <v>0</v>
      </c>
      <c r="J256" s="8">
        <f t="shared" si="35"/>
        <v>247</v>
      </c>
      <c r="K256" s="6">
        <f t="shared" si="28"/>
        <v>0</v>
      </c>
      <c r="L256" s="16">
        <f t="shared" si="29"/>
        <v>0</v>
      </c>
      <c r="M256" s="45"/>
      <c r="N256" s="45"/>
      <c r="O256" s="45"/>
    </row>
    <row r="257" spans="2:15" x14ac:dyDescent="0.2">
      <c r="B257" s="17">
        <f t="shared" si="30"/>
        <v>52810</v>
      </c>
      <c r="C257" s="5">
        <f>'skracanie okresu r. równe'!C261</f>
        <v>0</v>
      </c>
      <c r="D257" s="6">
        <f t="shared" si="31"/>
        <v>0</v>
      </c>
      <c r="E257" s="16">
        <f t="shared" si="27"/>
        <v>0</v>
      </c>
      <c r="F257" s="6">
        <f t="shared" si="32"/>
        <v>0</v>
      </c>
      <c r="G257" s="6">
        <f t="shared" si="33"/>
        <v>0</v>
      </c>
      <c r="H257" s="22">
        <f>'skracanie okresu r. równe'!H261</f>
        <v>0</v>
      </c>
      <c r="I257" s="6">
        <f t="shared" si="34"/>
        <v>0</v>
      </c>
      <c r="J257" s="8">
        <f t="shared" si="35"/>
        <v>248</v>
      </c>
      <c r="K257" s="6">
        <f t="shared" si="28"/>
        <v>0</v>
      </c>
      <c r="L257" s="16">
        <f t="shared" si="29"/>
        <v>0</v>
      </c>
      <c r="M257" s="45"/>
      <c r="N257" s="45"/>
      <c r="O257" s="45"/>
    </row>
    <row r="258" spans="2:15" x14ac:dyDescent="0.2">
      <c r="B258" s="17">
        <f t="shared" si="30"/>
        <v>52841</v>
      </c>
      <c r="C258" s="5">
        <f>'skracanie okresu r. równe'!C262</f>
        <v>0</v>
      </c>
      <c r="D258" s="6">
        <f t="shared" si="31"/>
        <v>0</v>
      </c>
      <c r="E258" s="16">
        <f t="shared" si="27"/>
        <v>0</v>
      </c>
      <c r="F258" s="6">
        <f t="shared" si="32"/>
        <v>0</v>
      </c>
      <c r="G258" s="6">
        <f t="shared" si="33"/>
        <v>0</v>
      </c>
      <c r="H258" s="22">
        <f>'skracanie okresu r. równe'!H262</f>
        <v>0</v>
      </c>
      <c r="I258" s="6">
        <f t="shared" si="34"/>
        <v>0</v>
      </c>
      <c r="J258" s="8">
        <f t="shared" si="35"/>
        <v>249</v>
      </c>
      <c r="K258" s="6">
        <f t="shared" si="28"/>
        <v>0</v>
      </c>
      <c r="L258" s="16">
        <f t="shared" si="29"/>
        <v>0</v>
      </c>
      <c r="M258" s="45"/>
      <c r="N258" s="45"/>
      <c r="O258" s="45"/>
    </row>
    <row r="259" spans="2:15" x14ac:dyDescent="0.2">
      <c r="B259" s="17">
        <f t="shared" si="30"/>
        <v>52871</v>
      </c>
      <c r="C259" s="5">
        <f>'skracanie okresu r. równe'!C263</f>
        <v>0</v>
      </c>
      <c r="D259" s="6">
        <f t="shared" si="31"/>
        <v>0</v>
      </c>
      <c r="E259" s="16">
        <f t="shared" si="27"/>
        <v>0</v>
      </c>
      <c r="F259" s="6">
        <f t="shared" si="32"/>
        <v>0</v>
      </c>
      <c r="G259" s="6">
        <f t="shared" si="33"/>
        <v>0</v>
      </c>
      <c r="H259" s="22">
        <f>'skracanie okresu r. równe'!H263</f>
        <v>0</v>
      </c>
      <c r="I259" s="6">
        <f t="shared" si="34"/>
        <v>0</v>
      </c>
      <c r="J259" s="8">
        <f t="shared" si="35"/>
        <v>250</v>
      </c>
      <c r="K259" s="6">
        <f t="shared" si="28"/>
        <v>0</v>
      </c>
      <c r="L259" s="16">
        <f t="shared" si="29"/>
        <v>0</v>
      </c>
      <c r="M259" s="45"/>
      <c r="N259" s="45"/>
      <c r="O259" s="45"/>
    </row>
    <row r="260" spans="2:15" x14ac:dyDescent="0.2">
      <c r="B260" s="17">
        <f t="shared" si="30"/>
        <v>52902</v>
      </c>
      <c r="C260" s="5">
        <f>'skracanie okresu r. równe'!C264</f>
        <v>0</v>
      </c>
      <c r="D260" s="6">
        <f t="shared" si="31"/>
        <v>0</v>
      </c>
      <c r="E260" s="16">
        <f t="shared" si="27"/>
        <v>0</v>
      </c>
      <c r="F260" s="6">
        <f t="shared" si="32"/>
        <v>0</v>
      </c>
      <c r="G260" s="6">
        <f t="shared" si="33"/>
        <v>0</v>
      </c>
      <c r="H260" s="22">
        <f>'skracanie okresu r. równe'!H264</f>
        <v>0</v>
      </c>
      <c r="I260" s="6">
        <f t="shared" si="34"/>
        <v>0</v>
      </c>
      <c r="J260" s="8">
        <f t="shared" si="35"/>
        <v>251</v>
      </c>
      <c r="K260" s="6">
        <f t="shared" si="28"/>
        <v>0</v>
      </c>
      <c r="L260" s="16">
        <f t="shared" si="29"/>
        <v>0</v>
      </c>
      <c r="M260" s="45"/>
      <c r="N260" s="45"/>
      <c r="O260" s="45"/>
    </row>
    <row r="261" spans="2:15" x14ac:dyDescent="0.2">
      <c r="B261" s="17">
        <f t="shared" si="30"/>
        <v>52932</v>
      </c>
      <c r="C261" s="5">
        <f>'skracanie okresu r. równe'!C265</f>
        <v>0</v>
      </c>
      <c r="D261" s="6">
        <f t="shared" si="31"/>
        <v>0</v>
      </c>
      <c r="E261" s="16">
        <f t="shared" si="27"/>
        <v>0</v>
      </c>
      <c r="F261" s="6">
        <f t="shared" si="32"/>
        <v>0</v>
      </c>
      <c r="G261" s="6">
        <f t="shared" si="33"/>
        <v>0</v>
      </c>
      <c r="H261" s="22">
        <f>'skracanie okresu r. równe'!H265</f>
        <v>0</v>
      </c>
      <c r="I261" s="6">
        <f t="shared" si="34"/>
        <v>0</v>
      </c>
      <c r="J261" s="8">
        <f t="shared" si="35"/>
        <v>252</v>
      </c>
      <c r="K261" s="6">
        <f t="shared" si="28"/>
        <v>0</v>
      </c>
      <c r="L261" s="16">
        <f t="shared" si="29"/>
        <v>0</v>
      </c>
      <c r="M261" s="45"/>
      <c r="N261" s="45"/>
      <c r="O261" s="45"/>
    </row>
    <row r="262" spans="2:15" x14ac:dyDescent="0.2">
      <c r="B262" s="17">
        <f t="shared" si="30"/>
        <v>52963</v>
      </c>
      <c r="C262" s="5">
        <f>'skracanie okresu r. równe'!C266</f>
        <v>0</v>
      </c>
      <c r="D262" s="6">
        <f t="shared" si="31"/>
        <v>0</v>
      </c>
      <c r="E262" s="16">
        <f t="shared" si="27"/>
        <v>0</v>
      </c>
      <c r="F262" s="6">
        <f t="shared" si="32"/>
        <v>0</v>
      </c>
      <c r="G262" s="6">
        <f t="shared" si="33"/>
        <v>0</v>
      </c>
      <c r="H262" s="22">
        <f>'skracanie okresu r. równe'!H266</f>
        <v>0</v>
      </c>
      <c r="I262" s="6">
        <f t="shared" si="34"/>
        <v>0</v>
      </c>
      <c r="J262" s="8">
        <f t="shared" si="35"/>
        <v>253</v>
      </c>
      <c r="K262" s="6">
        <f t="shared" si="28"/>
        <v>0</v>
      </c>
      <c r="L262" s="16">
        <f t="shared" si="29"/>
        <v>0</v>
      </c>
      <c r="M262" s="45"/>
      <c r="N262" s="45"/>
      <c r="O262" s="45"/>
    </row>
    <row r="263" spans="2:15" x14ac:dyDescent="0.2">
      <c r="B263" s="17">
        <f t="shared" si="30"/>
        <v>52994</v>
      </c>
      <c r="C263" s="5">
        <f>'skracanie okresu r. równe'!C267</f>
        <v>0</v>
      </c>
      <c r="D263" s="6">
        <f t="shared" si="31"/>
        <v>0</v>
      </c>
      <c r="E263" s="16">
        <f t="shared" si="27"/>
        <v>0</v>
      </c>
      <c r="F263" s="6">
        <f t="shared" si="32"/>
        <v>0</v>
      </c>
      <c r="G263" s="6">
        <f t="shared" si="33"/>
        <v>0</v>
      </c>
      <c r="H263" s="22">
        <f>'skracanie okresu r. równe'!H267</f>
        <v>0</v>
      </c>
      <c r="I263" s="6">
        <f t="shared" si="34"/>
        <v>0</v>
      </c>
      <c r="J263" s="8">
        <f t="shared" si="35"/>
        <v>254</v>
      </c>
      <c r="K263" s="6">
        <f t="shared" si="28"/>
        <v>0</v>
      </c>
      <c r="L263" s="16">
        <f t="shared" si="29"/>
        <v>0</v>
      </c>
      <c r="M263" s="45"/>
      <c r="N263" s="45"/>
      <c r="O263" s="45"/>
    </row>
    <row r="264" spans="2:15" x14ac:dyDescent="0.2">
      <c r="B264" s="17">
        <f t="shared" si="30"/>
        <v>53022</v>
      </c>
      <c r="C264" s="5">
        <f>'skracanie okresu r. równe'!C268</f>
        <v>0</v>
      </c>
      <c r="D264" s="6">
        <f t="shared" si="31"/>
        <v>0</v>
      </c>
      <c r="E264" s="16">
        <f t="shared" si="27"/>
        <v>0</v>
      </c>
      <c r="F264" s="6">
        <f t="shared" si="32"/>
        <v>0</v>
      </c>
      <c r="G264" s="6">
        <f t="shared" si="33"/>
        <v>0</v>
      </c>
      <c r="H264" s="22">
        <f>'skracanie okresu r. równe'!H268</f>
        <v>0</v>
      </c>
      <c r="I264" s="6">
        <f t="shared" si="34"/>
        <v>0</v>
      </c>
      <c r="J264" s="8">
        <f t="shared" si="35"/>
        <v>255</v>
      </c>
      <c r="K264" s="6">
        <f t="shared" si="28"/>
        <v>0</v>
      </c>
      <c r="L264" s="16">
        <f t="shared" si="29"/>
        <v>0</v>
      </c>
      <c r="M264" s="45"/>
      <c r="N264" s="45"/>
      <c r="O264" s="45"/>
    </row>
    <row r="265" spans="2:15" x14ac:dyDescent="0.2">
      <c r="B265" s="17">
        <f t="shared" si="30"/>
        <v>53053</v>
      </c>
      <c r="C265" s="5">
        <f>'skracanie okresu r. równe'!C269</f>
        <v>0</v>
      </c>
      <c r="D265" s="6">
        <f t="shared" si="31"/>
        <v>0</v>
      </c>
      <c r="E265" s="16">
        <f t="shared" si="27"/>
        <v>0</v>
      </c>
      <c r="F265" s="6">
        <f t="shared" si="32"/>
        <v>0</v>
      </c>
      <c r="G265" s="6">
        <f t="shared" si="33"/>
        <v>0</v>
      </c>
      <c r="H265" s="22">
        <f>'skracanie okresu r. równe'!H269</f>
        <v>0</v>
      </c>
      <c r="I265" s="6">
        <f t="shared" si="34"/>
        <v>0</v>
      </c>
      <c r="J265" s="8">
        <f t="shared" si="35"/>
        <v>256</v>
      </c>
      <c r="K265" s="6">
        <f t="shared" si="28"/>
        <v>0</v>
      </c>
      <c r="L265" s="16">
        <f t="shared" si="29"/>
        <v>0</v>
      </c>
      <c r="M265" s="45"/>
      <c r="N265" s="45"/>
      <c r="O265" s="45"/>
    </row>
    <row r="266" spans="2:15" x14ac:dyDescent="0.2">
      <c r="B266" s="17">
        <f t="shared" si="30"/>
        <v>53083</v>
      </c>
      <c r="C266" s="5">
        <f>'skracanie okresu r. równe'!C270</f>
        <v>0</v>
      </c>
      <c r="D266" s="6">
        <f t="shared" si="31"/>
        <v>0</v>
      </c>
      <c r="E266" s="16">
        <f t="shared" si="27"/>
        <v>0</v>
      </c>
      <c r="F266" s="6">
        <f t="shared" si="32"/>
        <v>0</v>
      </c>
      <c r="G266" s="6">
        <f t="shared" si="33"/>
        <v>0</v>
      </c>
      <c r="H266" s="22">
        <f>'skracanie okresu r. równe'!H270</f>
        <v>0</v>
      </c>
      <c r="I266" s="6">
        <f t="shared" si="34"/>
        <v>0</v>
      </c>
      <c r="J266" s="8">
        <f t="shared" si="35"/>
        <v>257</v>
      </c>
      <c r="K266" s="6">
        <f t="shared" si="28"/>
        <v>0</v>
      </c>
      <c r="L266" s="16">
        <f t="shared" si="29"/>
        <v>0</v>
      </c>
      <c r="M266" s="45"/>
      <c r="N266" s="45"/>
      <c r="O266" s="45"/>
    </row>
    <row r="267" spans="2:15" x14ac:dyDescent="0.2">
      <c r="B267" s="17">
        <f t="shared" si="30"/>
        <v>53114</v>
      </c>
      <c r="C267" s="5">
        <f>'skracanie okresu r. równe'!C271</f>
        <v>0</v>
      </c>
      <c r="D267" s="6">
        <f t="shared" si="31"/>
        <v>0</v>
      </c>
      <c r="E267" s="16">
        <f t="shared" ref="E267:E330" si="36">F267+G267</f>
        <v>0</v>
      </c>
      <c r="F267" s="6">
        <f t="shared" si="32"/>
        <v>0</v>
      </c>
      <c r="G267" s="6">
        <f t="shared" si="33"/>
        <v>0</v>
      </c>
      <c r="H267" s="22">
        <f>'skracanie okresu r. równe'!H271</f>
        <v>0</v>
      </c>
      <c r="I267" s="6">
        <f t="shared" si="34"/>
        <v>0</v>
      </c>
      <c r="J267" s="8">
        <f t="shared" si="35"/>
        <v>258</v>
      </c>
      <c r="K267" s="6">
        <f t="shared" ref="K267:K330" si="37">F267+K266</f>
        <v>0</v>
      </c>
      <c r="L267" s="16">
        <f t="shared" ref="L267:L330" si="38">L266+G267+H267</f>
        <v>0</v>
      </c>
      <c r="M267" s="45"/>
      <c r="N267" s="45"/>
      <c r="O267" s="45"/>
    </row>
    <row r="268" spans="2:15" x14ac:dyDescent="0.2">
      <c r="B268" s="17">
        <f t="shared" ref="B268:B331" si="39">EDATE(B267,1)</f>
        <v>53144</v>
      </c>
      <c r="C268" s="5">
        <f>'skracanie okresu r. równe'!C272</f>
        <v>0</v>
      </c>
      <c r="D268" s="6">
        <f t="shared" ref="D268:D331" si="40">IF(I267&lt;0,0,I267)</f>
        <v>0</v>
      </c>
      <c r="E268" s="16">
        <f t="shared" si="36"/>
        <v>0</v>
      </c>
      <c r="F268" s="6">
        <f t="shared" ref="F268:F331" si="41">IFERROR(-IPMT(C268/12,1,$D$6-J268+1,D268),0)</f>
        <v>0</v>
      </c>
      <c r="G268" s="6">
        <f t="shared" ref="G268:G331" si="42">IFERROR(-PPMT(C268/12,1,$D$6-J268+1,D268),0)</f>
        <v>0</v>
      </c>
      <c r="H268" s="22">
        <f>'skracanie okresu r. równe'!H272</f>
        <v>0</v>
      </c>
      <c r="I268" s="6">
        <f t="shared" ref="I268:I331" si="43">D268-G268-H268</f>
        <v>0</v>
      </c>
      <c r="J268" s="8">
        <f t="shared" ref="J268:J331" si="44">J267+1</f>
        <v>259</v>
      </c>
      <c r="K268" s="6">
        <f t="shared" si="37"/>
        <v>0</v>
      </c>
      <c r="L268" s="16">
        <f t="shared" si="38"/>
        <v>0</v>
      </c>
      <c r="M268" s="45"/>
      <c r="N268" s="45"/>
      <c r="O268" s="45"/>
    </row>
    <row r="269" spans="2:15" x14ac:dyDescent="0.2">
      <c r="B269" s="17">
        <f t="shared" si="39"/>
        <v>53175</v>
      </c>
      <c r="C269" s="5">
        <f>'skracanie okresu r. równe'!C273</f>
        <v>0</v>
      </c>
      <c r="D269" s="6">
        <f t="shared" si="40"/>
        <v>0</v>
      </c>
      <c r="E269" s="16">
        <f t="shared" si="36"/>
        <v>0</v>
      </c>
      <c r="F269" s="6">
        <f t="shared" si="41"/>
        <v>0</v>
      </c>
      <c r="G269" s="6">
        <f t="shared" si="42"/>
        <v>0</v>
      </c>
      <c r="H269" s="22">
        <f>'skracanie okresu r. równe'!H273</f>
        <v>0</v>
      </c>
      <c r="I269" s="6">
        <f t="shared" si="43"/>
        <v>0</v>
      </c>
      <c r="J269" s="8">
        <f t="shared" si="44"/>
        <v>260</v>
      </c>
      <c r="K269" s="6">
        <f t="shared" si="37"/>
        <v>0</v>
      </c>
      <c r="L269" s="16">
        <f t="shared" si="38"/>
        <v>0</v>
      </c>
      <c r="M269" s="45"/>
      <c r="N269" s="45"/>
      <c r="O269" s="45"/>
    </row>
    <row r="270" spans="2:15" x14ac:dyDescent="0.2">
      <c r="B270" s="17">
        <f t="shared" si="39"/>
        <v>53206</v>
      </c>
      <c r="C270" s="5">
        <f>'skracanie okresu r. równe'!C274</f>
        <v>0</v>
      </c>
      <c r="D270" s="6">
        <f t="shared" si="40"/>
        <v>0</v>
      </c>
      <c r="E270" s="16">
        <f t="shared" si="36"/>
        <v>0</v>
      </c>
      <c r="F270" s="6">
        <f t="shared" si="41"/>
        <v>0</v>
      </c>
      <c r="G270" s="6">
        <f t="shared" si="42"/>
        <v>0</v>
      </c>
      <c r="H270" s="22">
        <f>'skracanie okresu r. równe'!H274</f>
        <v>0</v>
      </c>
      <c r="I270" s="6">
        <f t="shared" si="43"/>
        <v>0</v>
      </c>
      <c r="J270" s="8">
        <f t="shared" si="44"/>
        <v>261</v>
      </c>
      <c r="K270" s="6">
        <f t="shared" si="37"/>
        <v>0</v>
      </c>
      <c r="L270" s="16">
        <f t="shared" si="38"/>
        <v>0</v>
      </c>
      <c r="M270" s="45"/>
      <c r="N270" s="45"/>
      <c r="O270" s="45"/>
    </row>
    <row r="271" spans="2:15" x14ac:dyDescent="0.2">
      <c r="B271" s="17">
        <f t="shared" si="39"/>
        <v>53236</v>
      </c>
      <c r="C271" s="5">
        <f>'skracanie okresu r. równe'!C275</f>
        <v>0</v>
      </c>
      <c r="D271" s="6">
        <f t="shared" si="40"/>
        <v>0</v>
      </c>
      <c r="E271" s="16">
        <f t="shared" si="36"/>
        <v>0</v>
      </c>
      <c r="F271" s="6">
        <f t="shared" si="41"/>
        <v>0</v>
      </c>
      <c r="G271" s="6">
        <f t="shared" si="42"/>
        <v>0</v>
      </c>
      <c r="H271" s="22">
        <f>'skracanie okresu r. równe'!H275</f>
        <v>0</v>
      </c>
      <c r="I271" s="6">
        <f t="shared" si="43"/>
        <v>0</v>
      </c>
      <c r="J271" s="8">
        <f t="shared" si="44"/>
        <v>262</v>
      </c>
      <c r="K271" s="6">
        <f t="shared" si="37"/>
        <v>0</v>
      </c>
      <c r="L271" s="16">
        <f t="shared" si="38"/>
        <v>0</v>
      </c>
      <c r="M271" s="45"/>
      <c r="N271" s="45"/>
      <c r="O271" s="45"/>
    </row>
    <row r="272" spans="2:15" x14ac:dyDescent="0.2">
      <c r="B272" s="17">
        <f t="shared" si="39"/>
        <v>53267</v>
      </c>
      <c r="C272" s="5">
        <f>'skracanie okresu r. równe'!C276</f>
        <v>0</v>
      </c>
      <c r="D272" s="6">
        <f t="shared" si="40"/>
        <v>0</v>
      </c>
      <c r="E272" s="16">
        <f t="shared" si="36"/>
        <v>0</v>
      </c>
      <c r="F272" s="6">
        <f t="shared" si="41"/>
        <v>0</v>
      </c>
      <c r="G272" s="6">
        <f t="shared" si="42"/>
        <v>0</v>
      </c>
      <c r="H272" s="22">
        <f>'skracanie okresu r. równe'!H276</f>
        <v>0</v>
      </c>
      <c r="I272" s="6">
        <f t="shared" si="43"/>
        <v>0</v>
      </c>
      <c r="J272" s="8">
        <f t="shared" si="44"/>
        <v>263</v>
      </c>
      <c r="K272" s="6">
        <f t="shared" si="37"/>
        <v>0</v>
      </c>
      <c r="L272" s="16">
        <f t="shared" si="38"/>
        <v>0</v>
      </c>
      <c r="M272" s="45"/>
      <c r="N272" s="45"/>
      <c r="O272" s="45"/>
    </row>
    <row r="273" spans="2:15" x14ac:dyDescent="0.2">
      <c r="B273" s="17">
        <f t="shared" si="39"/>
        <v>53297</v>
      </c>
      <c r="C273" s="5">
        <f>'skracanie okresu r. równe'!C277</f>
        <v>0</v>
      </c>
      <c r="D273" s="6">
        <f t="shared" si="40"/>
        <v>0</v>
      </c>
      <c r="E273" s="16">
        <f t="shared" si="36"/>
        <v>0</v>
      </c>
      <c r="F273" s="6">
        <f t="shared" si="41"/>
        <v>0</v>
      </c>
      <c r="G273" s="6">
        <f t="shared" si="42"/>
        <v>0</v>
      </c>
      <c r="H273" s="22">
        <f>'skracanie okresu r. równe'!H277</f>
        <v>0</v>
      </c>
      <c r="I273" s="6">
        <f t="shared" si="43"/>
        <v>0</v>
      </c>
      <c r="J273" s="8">
        <f t="shared" si="44"/>
        <v>264</v>
      </c>
      <c r="K273" s="6">
        <f t="shared" si="37"/>
        <v>0</v>
      </c>
      <c r="L273" s="16">
        <f t="shared" si="38"/>
        <v>0</v>
      </c>
      <c r="M273" s="45"/>
      <c r="N273" s="45"/>
      <c r="O273" s="45"/>
    </row>
    <row r="274" spans="2:15" x14ac:dyDescent="0.2">
      <c r="B274" s="17">
        <f t="shared" si="39"/>
        <v>53328</v>
      </c>
      <c r="C274" s="5">
        <f>'skracanie okresu r. równe'!C278</f>
        <v>0</v>
      </c>
      <c r="D274" s="6">
        <f t="shared" si="40"/>
        <v>0</v>
      </c>
      <c r="E274" s="16">
        <f t="shared" si="36"/>
        <v>0</v>
      </c>
      <c r="F274" s="6">
        <f t="shared" si="41"/>
        <v>0</v>
      </c>
      <c r="G274" s="6">
        <f t="shared" si="42"/>
        <v>0</v>
      </c>
      <c r="H274" s="22">
        <f>'skracanie okresu r. równe'!H278</f>
        <v>0</v>
      </c>
      <c r="I274" s="6">
        <f t="shared" si="43"/>
        <v>0</v>
      </c>
      <c r="J274" s="8">
        <f t="shared" si="44"/>
        <v>265</v>
      </c>
      <c r="K274" s="6">
        <f t="shared" si="37"/>
        <v>0</v>
      </c>
      <c r="L274" s="16">
        <f t="shared" si="38"/>
        <v>0</v>
      </c>
      <c r="M274" s="45"/>
      <c r="N274" s="45"/>
      <c r="O274" s="45"/>
    </row>
    <row r="275" spans="2:15" x14ac:dyDescent="0.2">
      <c r="B275" s="17">
        <f t="shared" si="39"/>
        <v>53359</v>
      </c>
      <c r="C275" s="5">
        <f>'skracanie okresu r. równe'!C279</f>
        <v>0</v>
      </c>
      <c r="D275" s="6">
        <f t="shared" si="40"/>
        <v>0</v>
      </c>
      <c r="E275" s="16">
        <f t="shared" si="36"/>
        <v>0</v>
      </c>
      <c r="F275" s="6">
        <f t="shared" si="41"/>
        <v>0</v>
      </c>
      <c r="G275" s="6">
        <f t="shared" si="42"/>
        <v>0</v>
      </c>
      <c r="H275" s="22">
        <f>'skracanie okresu r. równe'!H279</f>
        <v>0</v>
      </c>
      <c r="I275" s="6">
        <f t="shared" si="43"/>
        <v>0</v>
      </c>
      <c r="J275" s="8">
        <f t="shared" si="44"/>
        <v>266</v>
      </c>
      <c r="K275" s="6">
        <f t="shared" si="37"/>
        <v>0</v>
      </c>
      <c r="L275" s="16">
        <f t="shared" si="38"/>
        <v>0</v>
      </c>
      <c r="M275" s="45"/>
      <c r="N275" s="45"/>
      <c r="O275" s="45"/>
    </row>
    <row r="276" spans="2:15" x14ac:dyDescent="0.2">
      <c r="B276" s="17">
        <f t="shared" si="39"/>
        <v>53387</v>
      </c>
      <c r="C276" s="5">
        <f>'skracanie okresu r. równe'!C280</f>
        <v>0</v>
      </c>
      <c r="D276" s="6">
        <f t="shared" si="40"/>
        <v>0</v>
      </c>
      <c r="E276" s="16">
        <f t="shared" si="36"/>
        <v>0</v>
      </c>
      <c r="F276" s="6">
        <f t="shared" si="41"/>
        <v>0</v>
      </c>
      <c r="G276" s="6">
        <f t="shared" si="42"/>
        <v>0</v>
      </c>
      <c r="H276" s="22">
        <f>'skracanie okresu r. równe'!H280</f>
        <v>0</v>
      </c>
      <c r="I276" s="6">
        <f t="shared" si="43"/>
        <v>0</v>
      </c>
      <c r="J276" s="8">
        <f t="shared" si="44"/>
        <v>267</v>
      </c>
      <c r="K276" s="6">
        <f t="shared" si="37"/>
        <v>0</v>
      </c>
      <c r="L276" s="16">
        <f t="shared" si="38"/>
        <v>0</v>
      </c>
      <c r="M276" s="45"/>
      <c r="N276" s="45"/>
      <c r="O276" s="45"/>
    </row>
    <row r="277" spans="2:15" x14ac:dyDescent="0.2">
      <c r="B277" s="17">
        <f t="shared" si="39"/>
        <v>53418</v>
      </c>
      <c r="C277" s="5">
        <f>'skracanie okresu r. równe'!C281</f>
        <v>0</v>
      </c>
      <c r="D277" s="6">
        <f t="shared" si="40"/>
        <v>0</v>
      </c>
      <c r="E277" s="16">
        <f t="shared" si="36"/>
        <v>0</v>
      </c>
      <c r="F277" s="6">
        <f t="shared" si="41"/>
        <v>0</v>
      </c>
      <c r="G277" s="6">
        <f t="shared" si="42"/>
        <v>0</v>
      </c>
      <c r="H277" s="22">
        <f>'skracanie okresu r. równe'!H281</f>
        <v>0</v>
      </c>
      <c r="I277" s="6">
        <f t="shared" si="43"/>
        <v>0</v>
      </c>
      <c r="J277" s="8">
        <f t="shared" si="44"/>
        <v>268</v>
      </c>
      <c r="K277" s="6">
        <f t="shared" si="37"/>
        <v>0</v>
      </c>
      <c r="L277" s="16">
        <f t="shared" si="38"/>
        <v>0</v>
      </c>
      <c r="M277" s="45"/>
      <c r="N277" s="45"/>
      <c r="O277" s="45"/>
    </row>
    <row r="278" spans="2:15" x14ac:dyDescent="0.2">
      <c r="B278" s="17">
        <f t="shared" si="39"/>
        <v>53448</v>
      </c>
      <c r="C278" s="5">
        <f>'skracanie okresu r. równe'!C282</f>
        <v>0</v>
      </c>
      <c r="D278" s="6">
        <f t="shared" si="40"/>
        <v>0</v>
      </c>
      <c r="E278" s="16">
        <f t="shared" si="36"/>
        <v>0</v>
      </c>
      <c r="F278" s="6">
        <f t="shared" si="41"/>
        <v>0</v>
      </c>
      <c r="G278" s="6">
        <f t="shared" si="42"/>
        <v>0</v>
      </c>
      <c r="H278" s="22">
        <f>'skracanie okresu r. równe'!H282</f>
        <v>0</v>
      </c>
      <c r="I278" s="6">
        <f t="shared" si="43"/>
        <v>0</v>
      </c>
      <c r="J278" s="8">
        <f t="shared" si="44"/>
        <v>269</v>
      </c>
      <c r="K278" s="6">
        <f t="shared" si="37"/>
        <v>0</v>
      </c>
      <c r="L278" s="16">
        <f t="shared" si="38"/>
        <v>0</v>
      </c>
      <c r="M278" s="45"/>
      <c r="N278" s="45"/>
      <c r="O278" s="45"/>
    </row>
    <row r="279" spans="2:15" x14ac:dyDescent="0.2">
      <c r="B279" s="17">
        <f t="shared" si="39"/>
        <v>53479</v>
      </c>
      <c r="C279" s="5">
        <f>'skracanie okresu r. równe'!C283</f>
        <v>0</v>
      </c>
      <c r="D279" s="6">
        <f t="shared" si="40"/>
        <v>0</v>
      </c>
      <c r="E279" s="16">
        <f t="shared" si="36"/>
        <v>0</v>
      </c>
      <c r="F279" s="6">
        <f t="shared" si="41"/>
        <v>0</v>
      </c>
      <c r="G279" s="6">
        <f t="shared" si="42"/>
        <v>0</v>
      </c>
      <c r="H279" s="22">
        <f>'skracanie okresu r. równe'!H283</f>
        <v>0</v>
      </c>
      <c r="I279" s="6">
        <f t="shared" si="43"/>
        <v>0</v>
      </c>
      <c r="J279" s="8">
        <f t="shared" si="44"/>
        <v>270</v>
      </c>
      <c r="K279" s="6">
        <f t="shared" si="37"/>
        <v>0</v>
      </c>
      <c r="L279" s="16">
        <f t="shared" si="38"/>
        <v>0</v>
      </c>
      <c r="M279" s="45"/>
      <c r="N279" s="45"/>
      <c r="O279" s="45"/>
    </row>
    <row r="280" spans="2:15" x14ac:dyDescent="0.2">
      <c r="B280" s="17">
        <f t="shared" si="39"/>
        <v>53509</v>
      </c>
      <c r="C280" s="5">
        <f>'skracanie okresu r. równe'!C284</f>
        <v>0</v>
      </c>
      <c r="D280" s="6">
        <f t="shared" si="40"/>
        <v>0</v>
      </c>
      <c r="E280" s="16">
        <f t="shared" si="36"/>
        <v>0</v>
      </c>
      <c r="F280" s="6">
        <f t="shared" si="41"/>
        <v>0</v>
      </c>
      <c r="G280" s="6">
        <f t="shared" si="42"/>
        <v>0</v>
      </c>
      <c r="H280" s="22">
        <f>'skracanie okresu r. równe'!H284</f>
        <v>0</v>
      </c>
      <c r="I280" s="6">
        <f t="shared" si="43"/>
        <v>0</v>
      </c>
      <c r="J280" s="8">
        <f t="shared" si="44"/>
        <v>271</v>
      </c>
      <c r="K280" s="6">
        <f t="shared" si="37"/>
        <v>0</v>
      </c>
      <c r="L280" s="16">
        <f t="shared" si="38"/>
        <v>0</v>
      </c>
      <c r="M280" s="45"/>
      <c r="N280" s="45"/>
      <c r="O280" s="45"/>
    </row>
    <row r="281" spans="2:15" x14ac:dyDescent="0.2">
      <c r="B281" s="17">
        <f t="shared" si="39"/>
        <v>53540</v>
      </c>
      <c r="C281" s="5">
        <f>'skracanie okresu r. równe'!C285</f>
        <v>0</v>
      </c>
      <c r="D281" s="6">
        <f t="shared" si="40"/>
        <v>0</v>
      </c>
      <c r="E281" s="16">
        <f t="shared" si="36"/>
        <v>0</v>
      </c>
      <c r="F281" s="6">
        <f t="shared" si="41"/>
        <v>0</v>
      </c>
      <c r="G281" s="6">
        <f t="shared" si="42"/>
        <v>0</v>
      </c>
      <c r="H281" s="22">
        <f>'skracanie okresu r. równe'!H285</f>
        <v>0</v>
      </c>
      <c r="I281" s="6">
        <f t="shared" si="43"/>
        <v>0</v>
      </c>
      <c r="J281" s="8">
        <f t="shared" si="44"/>
        <v>272</v>
      </c>
      <c r="K281" s="6">
        <f t="shared" si="37"/>
        <v>0</v>
      </c>
      <c r="L281" s="16">
        <f t="shared" si="38"/>
        <v>0</v>
      </c>
      <c r="M281" s="45"/>
      <c r="N281" s="45"/>
      <c r="O281" s="45"/>
    </row>
    <row r="282" spans="2:15" x14ac:dyDescent="0.2">
      <c r="B282" s="17">
        <f t="shared" si="39"/>
        <v>53571</v>
      </c>
      <c r="C282" s="5">
        <f>'skracanie okresu r. równe'!C286</f>
        <v>0</v>
      </c>
      <c r="D282" s="6">
        <f t="shared" si="40"/>
        <v>0</v>
      </c>
      <c r="E282" s="16">
        <f t="shared" si="36"/>
        <v>0</v>
      </c>
      <c r="F282" s="6">
        <f t="shared" si="41"/>
        <v>0</v>
      </c>
      <c r="G282" s="6">
        <f t="shared" si="42"/>
        <v>0</v>
      </c>
      <c r="H282" s="22">
        <f>'skracanie okresu r. równe'!H286</f>
        <v>0</v>
      </c>
      <c r="I282" s="6">
        <f t="shared" si="43"/>
        <v>0</v>
      </c>
      <c r="J282" s="8">
        <f t="shared" si="44"/>
        <v>273</v>
      </c>
      <c r="K282" s="6">
        <f t="shared" si="37"/>
        <v>0</v>
      </c>
      <c r="L282" s="16">
        <f t="shared" si="38"/>
        <v>0</v>
      </c>
      <c r="M282" s="45"/>
      <c r="N282" s="45"/>
      <c r="O282" s="45"/>
    </row>
    <row r="283" spans="2:15" x14ac:dyDescent="0.2">
      <c r="B283" s="17">
        <f t="shared" si="39"/>
        <v>53601</v>
      </c>
      <c r="C283" s="5">
        <f>'skracanie okresu r. równe'!C287</f>
        <v>0</v>
      </c>
      <c r="D283" s="6">
        <f t="shared" si="40"/>
        <v>0</v>
      </c>
      <c r="E283" s="16">
        <f t="shared" si="36"/>
        <v>0</v>
      </c>
      <c r="F283" s="6">
        <f t="shared" si="41"/>
        <v>0</v>
      </c>
      <c r="G283" s="6">
        <f t="shared" si="42"/>
        <v>0</v>
      </c>
      <c r="H283" s="22">
        <f>'skracanie okresu r. równe'!H287</f>
        <v>0</v>
      </c>
      <c r="I283" s="6">
        <f t="shared" si="43"/>
        <v>0</v>
      </c>
      <c r="J283" s="8">
        <f t="shared" si="44"/>
        <v>274</v>
      </c>
      <c r="K283" s="6">
        <f t="shared" si="37"/>
        <v>0</v>
      </c>
      <c r="L283" s="16">
        <f t="shared" si="38"/>
        <v>0</v>
      </c>
      <c r="M283" s="45"/>
      <c r="N283" s="45"/>
      <c r="O283" s="45"/>
    </row>
    <row r="284" spans="2:15" x14ac:dyDescent="0.2">
      <c r="B284" s="17">
        <f t="shared" si="39"/>
        <v>53632</v>
      </c>
      <c r="C284" s="5">
        <f>'skracanie okresu r. równe'!C288</f>
        <v>0</v>
      </c>
      <c r="D284" s="6">
        <f t="shared" si="40"/>
        <v>0</v>
      </c>
      <c r="E284" s="16">
        <f t="shared" si="36"/>
        <v>0</v>
      </c>
      <c r="F284" s="6">
        <f t="shared" si="41"/>
        <v>0</v>
      </c>
      <c r="G284" s="6">
        <f t="shared" si="42"/>
        <v>0</v>
      </c>
      <c r="H284" s="22">
        <f>'skracanie okresu r. równe'!H288</f>
        <v>0</v>
      </c>
      <c r="I284" s="6">
        <f t="shared" si="43"/>
        <v>0</v>
      </c>
      <c r="J284" s="8">
        <f t="shared" si="44"/>
        <v>275</v>
      </c>
      <c r="K284" s="6">
        <f t="shared" si="37"/>
        <v>0</v>
      </c>
      <c r="L284" s="16">
        <f t="shared" si="38"/>
        <v>0</v>
      </c>
      <c r="M284" s="45"/>
      <c r="N284" s="45"/>
      <c r="O284" s="45"/>
    </row>
    <row r="285" spans="2:15" x14ac:dyDescent="0.2">
      <c r="B285" s="17">
        <f t="shared" si="39"/>
        <v>53662</v>
      </c>
      <c r="C285" s="5">
        <f>'skracanie okresu r. równe'!C289</f>
        <v>0</v>
      </c>
      <c r="D285" s="6">
        <f t="shared" si="40"/>
        <v>0</v>
      </c>
      <c r="E285" s="16">
        <f t="shared" si="36"/>
        <v>0</v>
      </c>
      <c r="F285" s="6">
        <f t="shared" si="41"/>
        <v>0</v>
      </c>
      <c r="G285" s="6">
        <f t="shared" si="42"/>
        <v>0</v>
      </c>
      <c r="H285" s="22">
        <f>'skracanie okresu r. równe'!H289</f>
        <v>0</v>
      </c>
      <c r="I285" s="6">
        <f t="shared" si="43"/>
        <v>0</v>
      </c>
      <c r="J285" s="8">
        <f t="shared" si="44"/>
        <v>276</v>
      </c>
      <c r="K285" s="6">
        <f t="shared" si="37"/>
        <v>0</v>
      </c>
      <c r="L285" s="16">
        <f t="shared" si="38"/>
        <v>0</v>
      </c>
      <c r="M285" s="45"/>
      <c r="N285" s="45"/>
      <c r="O285" s="45"/>
    </row>
    <row r="286" spans="2:15" x14ac:dyDescent="0.2">
      <c r="B286" s="17">
        <f t="shared" si="39"/>
        <v>53693</v>
      </c>
      <c r="C286" s="5">
        <f>'skracanie okresu r. równe'!C290</f>
        <v>0</v>
      </c>
      <c r="D286" s="6">
        <f t="shared" si="40"/>
        <v>0</v>
      </c>
      <c r="E286" s="16">
        <f t="shared" si="36"/>
        <v>0</v>
      </c>
      <c r="F286" s="6">
        <f t="shared" si="41"/>
        <v>0</v>
      </c>
      <c r="G286" s="6">
        <f t="shared" si="42"/>
        <v>0</v>
      </c>
      <c r="H286" s="22">
        <f>'skracanie okresu r. równe'!H290</f>
        <v>0</v>
      </c>
      <c r="I286" s="6">
        <f t="shared" si="43"/>
        <v>0</v>
      </c>
      <c r="J286" s="8">
        <f t="shared" si="44"/>
        <v>277</v>
      </c>
      <c r="K286" s="6">
        <f t="shared" si="37"/>
        <v>0</v>
      </c>
      <c r="L286" s="16">
        <f t="shared" si="38"/>
        <v>0</v>
      </c>
      <c r="M286" s="45"/>
      <c r="N286" s="45"/>
      <c r="O286" s="45"/>
    </row>
    <row r="287" spans="2:15" x14ac:dyDescent="0.2">
      <c r="B287" s="17">
        <f t="shared" si="39"/>
        <v>53724</v>
      </c>
      <c r="C287" s="5">
        <f>'skracanie okresu r. równe'!C291</f>
        <v>0</v>
      </c>
      <c r="D287" s="6">
        <f t="shared" si="40"/>
        <v>0</v>
      </c>
      <c r="E287" s="16">
        <f t="shared" si="36"/>
        <v>0</v>
      </c>
      <c r="F287" s="6">
        <f t="shared" si="41"/>
        <v>0</v>
      </c>
      <c r="G287" s="6">
        <f t="shared" si="42"/>
        <v>0</v>
      </c>
      <c r="H287" s="22">
        <f>'skracanie okresu r. równe'!H291</f>
        <v>0</v>
      </c>
      <c r="I287" s="6">
        <f t="shared" si="43"/>
        <v>0</v>
      </c>
      <c r="J287" s="8">
        <f t="shared" si="44"/>
        <v>278</v>
      </c>
      <c r="K287" s="6">
        <f t="shared" si="37"/>
        <v>0</v>
      </c>
      <c r="L287" s="16">
        <f t="shared" si="38"/>
        <v>0</v>
      </c>
      <c r="M287" s="45"/>
      <c r="N287" s="45"/>
      <c r="O287" s="45"/>
    </row>
    <row r="288" spans="2:15" x14ac:dyDescent="0.2">
      <c r="B288" s="17">
        <f t="shared" si="39"/>
        <v>53752</v>
      </c>
      <c r="C288" s="5">
        <f>'skracanie okresu r. równe'!C292</f>
        <v>0</v>
      </c>
      <c r="D288" s="6">
        <f t="shared" si="40"/>
        <v>0</v>
      </c>
      <c r="E288" s="16">
        <f t="shared" si="36"/>
        <v>0</v>
      </c>
      <c r="F288" s="6">
        <f t="shared" si="41"/>
        <v>0</v>
      </c>
      <c r="G288" s="6">
        <f t="shared" si="42"/>
        <v>0</v>
      </c>
      <c r="H288" s="22">
        <f>'skracanie okresu r. równe'!H292</f>
        <v>0</v>
      </c>
      <c r="I288" s="6">
        <f t="shared" si="43"/>
        <v>0</v>
      </c>
      <c r="J288" s="8">
        <f t="shared" si="44"/>
        <v>279</v>
      </c>
      <c r="K288" s="6">
        <f t="shared" si="37"/>
        <v>0</v>
      </c>
      <c r="L288" s="16">
        <f t="shared" si="38"/>
        <v>0</v>
      </c>
      <c r="M288" s="45"/>
      <c r="N288" s="45"/>
      <c r="O288" s="45"/>
    </row>
    <row r="289" spans="2:15" x14ac:dyDescent="0.2">
      <c r="B289" s="17">
        <f t="shared" si="39"/>
        <v>53783</v>
      </c>
      <c r="C289" s="5">
        <f>'skracanie okresu r. równe'!C293</f>
        <v>0</v>
      </c>
      <c r="D289" s="6">
        <f t="shared" si="40"/>
        <v>0</v>
      </c>
      <c r="E289" s="16">
        <f t="shared" si="36"/>
        <v>0</v>
      </c>
      <c r="F289" s="6">
        <f t="shared" si="41"/>
        <v>0</v>
      </c>
      <c r="G289" s="6">
        <f t="shared" si="42"/>
        <v>0</v>
      </c>
      <c r="H289" s="22">
        <f>'skracanie okresu r. równe'!H293</f>
        <v>0</v>
      </c>
      <c r="I289" s="6">
        <f t="shared" si="43"/>
        <v>0</v>
      </c>
      <c r="J289" s="8">
        <f t="shared" si="44"/>
        <v>280</v>
      </c>
      <c r="K289" s="6">
        <f t="shared" si="37"/>
        <v>0</v>
      </c>
      <c r="L289" s="16">
        <f t="shared" si="38"/>
        <v>0</v>
      </c>
      <c r="M289" s="45"/>
      <c r="N289" s="45"/>
      <c r="O289" s="45"/>
    </row>
    <row r="290" spans="2:15" x14ac:dyDescent="0.2">
      <c r="B290" s="17">
        <f t="shared" si="39"/>
        <v>53813</v>
      </c>
      <c r="C290" s="5">
        <f>'skracanie okresu r. równe'!C294</f>
        <v>0</v>
      </c>
      <c r="D290" s="6">
        <f t="shared" si="40"/>
        <v>0</v>
      </c>
      <c r="E290" s="16">
        <f t="shared" si="36"/>
        <v>0</v>
      </c>
      <c r="F290" s="6">
        <f t="shared" si="41"/>
        <v>0</v>
      </c>
      <c r="G290" s="6">
        <f t="shared" si="42"/>
        <v>0</v>
      </c>
      <c r="H290" s="22">
        <f>'skracanie okresu r. równe'!H294</f>
        <v>0</v>
      </c>
      <c r="I290" s="6">
        <f t="shared" si="43"/>
        <v>0</v>
      </c>
      <c r="J290" s="8">
        <f t="shared" si="44"/>
        <v>281</v>
      </c>
      <c r="K290" s="6">
        <f t="shared" si="37"/>
        <v>0</v>
      </c>
      <c r="L290" s="16">
        <f t="shared" si="38"/>
        <v>0</v>
      </c>
      <c r="M290" s="45"/>
      <c r="N290" s="45"/>
      <c r="O290" s="45"/>
    </row>
    <row r="291" spans="2:15" x14ac:dyDescent="0.2">
      <c r="B291" s="17">
        <f t="shared" si="39"/>
        <v>53844</v>
      </c>
      <c r="C291" s="5">
        <f>'skracanie okresu r. równe'!C295</f>
        <v>0</v>
      </c>
      <c r="D291" s="6">
        <f t="shared" si="40"/>
        <v>0</v>
      </c>
      <c r="E291" s="16">
        <f t="shared" si="36"/>
        <v>0</v>
      </c>
      <c r="F291" s="6">
        <f t="shared" si="41"/>
        <v>0</v>
      </c>
      <c r="G291" s="6">
        <f t="shared" si="42"/>
        <v>0</v>
      </c>
      <c r="H291" s="22">
        <f>'skracanie okresu r. równe'!H295</f>
        <v>0</v>
      </c>
      <c r="I291" s="6">
        <f t="shared" si="43"/>
        <v>0</v>
      </c>
      <c r="J291" s="8">
        <f t="shared" si="44"/>
        <v>282</v>
      </c>
      <c r="K291" s="6">
        <f t="shared" si="37"/>
        <v>0</v>
      </c>
      <c r="L291" s="16">
        <f t="shared" si="38"/>
        <v>0</v>
      </c>
      <c r="M291" s="45"/>
      <c r="N291" s="45"/>
      <c r="O291" s="45"/>
    </row>
    <row r="292" spans="2:15" x14ac:dyDescent="0.2">
      <c r="B292" s="17">
        <f t="shared" si="39"/>
        <v>53874</v>
      </c>
      <c r="C292" s="5">
        <f>'skracanie okresu r. równe'!C296</f>
        <v>0</v>
      </c>
      <c r="D292" s="6">
        <f t="shared" si="40"/>
        <v>0</v>
      </c>
      <c r="E292" s="16">
        <f t="shared" si="36"/>
        <v>0</v>
      </c>
      <c r="F292" s="6">
        <f t="shared" si="41"/>
        <v>0</v>
      </c>
      <c r="G292" s="6">
        <f t="shared" si="42"/>
        <v>0</v>
      </c>
      <c r="H292" s="22">
        <f>'skracanie okresu r. równe'!H296</f>
        <v>0</v>
      </c>
      <c r="I292" s="6">
        <f t="shared" si="43"/>
        <v>0</v>
      </c>
      <c r="J292" s="8">
        <f t="shared" si="44"/>
        <v>283</v>
      </c>
      <c r="K292" s="6">
        <f t="shared" si="37"/>
        <v>0</v>
      </c>
      <c r="L292" s="16">
        <f t="shared" si="38"/>
        <v>0</v>
      </c>
      <c r="M292" s="45"/>
      <c r="N292" s="45"/>
      <c r="O292" s="45"/>
    </row>
    <row r="293" spans="2:15" x14ac:dyDescent="0.2">
      <c r="B293" s="17">
        <f t="shared" si="39"/>
        <v>53905</v>
      </c>
      <c r="C293" s="5">
        <f>'skracanie okresu r. równe'!C297</f>
        <v>0</v>
      </c>
      <c r="D293" s="6">
        <f t="shared" si="40"/>
        <v>0</v>
      </c>
      <c r="E293" s="16">
        <f t="shared" si="36"/>
        <v>0</v>
      </c>
      <c r="F293" s="6">
        <f t="shared" si="41"/>
        <v>0</v>
      </c>
      <c r="G293" s="6">
        <f t="shared" si="42"/>
        <v>0</v>
      </c>
      <c r="H293" s="22">
        <f>'skracanie okresu r. równe'!H297</f>
        <v>0</v>
      </c>
      <c r="I293" s="6">
        <f t="shared" si="43"/>
        <v>0</v>
      </c>
      <c r="J293" s="8">
        <f t="shared" si="44"/>
        <v>284</v>
      </c>
      <c r="K293" s="6">
        <f t="shared" si="37"/>
        <v>0</v>
      </c>
      <c r="L293" s="16">
        <f t="shared" si="38"/>
        <v>0</v>
      </c>
      <c r="M293" s="45"/>
      <c r="N293" s="45"/>
      <c r="O293" s="45"/>
    </row>
    <row r="294" spans="2:15" x14ac:dyDescent="0.2">
      <c r="B294" s="17">
        <f t="shared" si="39"/>
        <v>53936</v>
      </c>
      <c r="C294" s="5">
        <f>'skracanie okresu r. równe'!C298</f>
        <v>0</v>
      </c>
      <c r="D294" s="6">
        <f t="shared" si="40"/>
        <v>0</v>
      </c>
      <c r="E294" s="16">
        <f t="shared" si="36"/>
        <v>0</v>
      </c>
      <c r="F294" s="6">
        <f t="shared" si="41"/>
        <v>0</v>
      </c>
      <c r="G294" s="6">
        <f t="shared" si="42"/>
        <v>0</v>
      </c>
      <c r="H294" s="22">
        <f>'skracanie okresu r. równe'!H298</f>
        <v>0</v>
      </c>
      <c r="I294" s="6">
        <f t="shared" si="43"/>
        <v>0</v>
      </c>
      <c r="J294" s="8">
        <f t="shared" si="44"/>
        <v>285</v>
      </c>
      <c r="K294" s="6">
        <f t="shared" si="37"/>
        <v>0</v>
      </c>
      <c r="L294" s="16">
        <f t="shared" si="38"/>
        <v>0</v>
      </c>
      <c r="M294" s="45"/>
      <c r="N294" s="45"/>
      <c r="O294" s="45"/>
    </row>
    <row r="295" spans="2:15" x14ac:dyDescent="0.2">
      <c r="B295" s="17">
        <f t="shared" si="39"/>
        <v>53966</v>
      </c>
      <c r="C295" s="5">
        <f>'skracanie okresu r. równe'!C299</f>
        <v>0</v>
      </c>
      <c r="D295" s="6">
        <f t="shared" si="40"/>
        <v>0</v>
      </c>
      <c r="E295" s="16">
        <f t="shared" si="36"/>
        <v>0</v>
      </c>
      <c r="F295" s="6">
        <f t="shared" si="41"/>
        <v>0</v>
      </c>
      <c r="G295" s="6">
        <f t="shared" si="42"/>
        <v>0</v>
      </c>
      <c r="H295" s="22">
        <f>'skracanie okresu r. równe'!H299</f>
        <v>0</v>
      </c>
      <c r="I295" s="6">
        <f t="shared" si="43"/>
        <v>0</v>
      </c>
      <c r="J295" s="8">
        <f t="shared" si="44"/>
        <v>286</v>
      </c>
      <c r="K295" s="6">
        <f t="shared" si="37"/>
        <v>0</v>
      </c>
      <c r="L295" s="16">
        <f t="shared" si="38"/>
        <v>0</v>
      </c>
      <c r="M295" s="45"/>
      <c r="N295" s="45"/>
      <c r="O295" s="45"/>
    </row>
    <row r="296" spans="2:15" x14ac:dyDescent="0.2">
      <c r="B296" s="17">
        <f t="shared" si="39"/>
        <v>53997</v>
      </c>
      <c r="C296" s="5">
        <f>'skracanie okresu r. równe'!C300</f>
        <v>0</v>
      </c>
      <c r="D296" s="6">
        <f t="shared" si="40"/>
        <v>0</v>
      </c>
      <c r="E296" s="16">
        <f t="shared" si="36"/>
        <v>0</v>
      </c>
      <c r="F296" s="6">
        <f t="shared" si="41"/>
        <v>0</v>
      </c>
      <c r="G296" s="6">
        <f t="shared" si="42"/>
        <v>0</v>
      </c>
      <c r="H296" s="22">
        <f>'skracanie okresu r. równe'!H300</f>
        <v>0</v>
      </c>
      <c r="I296" s="6">
        <f t="shared" si="43"/>
        <v>0</v>
      </c>
      <c r="J296" s="8">
        <f t="shared" si="44"/>
        <v>287</v>
      </c>
      <c r="K296" s="6">
        <f t="shared" si="37"/>
        <v>0</v>
      </c>
      <c r="L296" s="16">
        <f t="shared" si="38"/>
        <v>0</v>
      </c>
      <c r="M296" s="45"/>
      <c r="N296" s="45"/>
      <c r="O296" s="45"/>
    </row>
    <row r="297" spans="2:15" x14ac:dyDescent="0.2">
      <c r="B297" s="17">
        <f t="shared" si="39"/>
        <v>54027</v>
      </c>
      <c r="C297" s="5">
        <f>'skracanie okresu r. równe'!C301</f>
        <v>0</v>
      </c>
      <c r="D297" s="6">
        <f t="shared" si="40"/>
        <v>0</v>
      </c>
      <c r="E297" s="16">
        <f t="shared" si="36"/>
        <v>0</v>
      </c>
      <c r="F297" s="6">
        <f t="shared" si="41"/>
        <v>0</v>
      </c>
      <c r="G297" s="6">
        <f t="shared" si="42"/>
        <v>0</v>
      </c>
      <c r="H297" s="22">
        <f>'skracanie okresu r. równe'!H301</f>
        <v>0</v>
      </c>
      <c r="I297" s="6">
        <f t="shared" si="43"/>
        <v>0</v>
      </c>
      <c r="J297" s="8">
        <f t="shared" si="44"/>
        <v>288</v>
      </c>
      <c r="K297" s="6">
        <f t="shared" si="37"/>
        <v>0</v>
      </c>
      <c r="L297" s="16">
        <f t="shared" si="38"/>
        <v>0</v>
      </c>
      <c r="M297" s="45"/>
      <c r="N297" s="45"/>
      <c r="O297" s="45"/>
    </row>
    <row r="298" spans="2:15" x14ac:dyDescent="0.2">
      <c r="B298" s="17">
        <f t="shared" si="39"/>
        <v>54058</v>
      </c>
      <c r="C298" s="5">
        <f>'skracanie okresu r. równe'!C302</f>
        <v>0</v>
      </c>
      <c r="D298" s="6">
        <f t="shared" si="40"/>
        <v>0</v>
      </c>
      <c r="E298" s="16">
        <f t="shared" si="36"/>
        <v>0</v>
      </c>
      <c r="F298" s="6">
        <f t="shared" si="41"/>
        <v>0</v>
      </c>
      <c r="G298" s="6">
        <f t="shared" si="42"/>
        <v>0</v>
      </c>
      <c r="H298" s="22">
        <f>'skracanie okresu r. równe'!H302</f>
        <v>0</v>
      </c>
      <c r="I298" s="6">
        <f t="shared" si="43"/>
        <v>0</v>
      </c>
      <c r="J298" s="8">
        <f t="shared" si="44"/>
        <v>289</v>
      </c>
      <c r="K298" s="6">
        <f t="shared" si="37"/>
        <v>0</v>
      </c>
      <c r="L298" s="16">
        <f t="shared" si="38"/>
        <v>0</v>
      </c>
      <c r="M298" s="45"/>
      <c r="N298" s="45"/>
      <c r="O298" s="45"/>
    </row>
    <row r="299" spans="2:15" x14ac:dyDescent="0.2">
      <c r="B299" s="17">
        <f t="shared" si="39"/>
        <v>54089</v>
      </c>
      <c r="C299" s="5">
        <f>'skracanie okresu r. równe'!C303</f>
        <v>0</v>
      </c>
      <c r="D299" s="6">
        <f t="shared" si="40"/>
        <v>0</v>
      </c>
      <c r="E299" s="16">
        <f t="shared" si="36"/>
        <v>0</v>
      </c>
      <c r="F299" s="6">
        <f t="shared" si="41"/>
        <v>0</v>
      </c>
      <c r="G299" s="6">
        <f t="shared" si="42"/>
        <v>0</v>
      </c>
      <c r="H299" s="22">
        <f>'skracanie okresu r. równe'!H303</f>
        <v>0</v>
      </c>
      <c r="I299" s="6">
        <f t="shared" si="43"/>
        <v>0</v>
      </c>
      <c r="J299" s="8">
        <f t="shared" si="44"/>
        <v>290</v>
      </c>
      <c r="K299" s="6">
        <f t="shared" si="37"/>
        <v>0</v>
      </c>
      <c r="L299" s="16">
        <f t="shared" si="38"/>
        <v>0</v>
      </c>
      <c r="M299" s="45"/>
      <c r="N299" s="45"/>
      <c r="O299" s="45"/>
    </row>
    <row r="300" spans="2:15" x14ac:dyDescent="0.2">
      <c r="B300" s="17">
        <f t="shared" si="39"/>
        <v>54118</v>
      </c>
      <c r="C300" s="5">
        <f>'skracanie okresu r. równe'!C304</f>
        <v>0</v>
      </c>
      <c r="D300" s="6">
        <f t="shared" si="40"/>
        <v>0</v>
      </c>
      <c r="E300" s="16">
        <f t="shared" si="36"/>
        <v>0</v>
      </c>
      <c r="F300" s="6">
        <f t="shared" si="41"/>
        <v>0</v>
      </c>
      <c r="G300" s="6">
        <f t="shared" si="42"/>
        <v>0</v>
      </c>
      <c r="H300" s="22">
        <f>'skracanie okresu r. równe'!H304</f>
        <v>0</v>
      </c>
      <c r="I300" s="6">
        <f t="shared" si="43"/>
        <v>0</v>
      </c>
      <c r="J300" s="8">
        <f t="shared" si="44"/>
        <v>291</v>
      </c>
      <c r="K300" s="6">
        <f t="shared" si="37"/>
        <v>0</v>
      </c>
      <c r="L300" s="16">
        <f t="shared" si="38"/>
        <v>0</v>
      </c>
      <c r="M300" s="45"/>
      <c r="N300" s="45"/>
      <c r="O300" s="45"/>
    </row>
    <row r="301" spans="2:15" x14ac:dyDescent="0.2">
      <c r="B301" s="17">
        <f t="shared" si="39"/>
        <v>54149</v>
      </c>
      <c r="C301" s="5">
        <f>'skracanie okresu r. równe'!C305</f>
        <v>0</v>
      </c>
      <c r="D301" s="6">
        <f t="shared" si="40"/>
        <v>0</v>
      </c>
      <c r="E301" s="16">
        <f t="shared" si="36"/>
        <v>0</v>
      </c>
      <c r="F301" s="6">
        <f t="shared" si="41"/>
        <v>0</v>
      </c>
      <c r="G301" s="6">
        <f t="shared" si="42"/>
        <v>0</v>
      </c>
      <c r="H301" s="22">
        <f>'skracanie okresu r. równe'!H305</f>
        <v>0</v>
      </c>
      <c r="I301" s="6">
        <f t="shared" si="43"/>
        <v>0</v>
      </c>
      <c r="J301" s="8">
        <f t="shared" si="44"/>
        <v>292</v>
      </c>
      <c r="K301" s="6">
        <f t="shared" si="37"/>
        <v>0</v>
      </c>
      <c r="L301" s="16">
        <f t="shared" si="38"/>
        <v>0</v>
      </c>
      <c r="M301" s="45"/>
      <c r="N301" s="45"/>
      <c r="O301" s="45"/>
    </row>
    <row r="302" spans="2:15" x14ac:dyDescent="0.2">
      <c r="B302" s="17">
        <f t="shared" si="39"/>
        <v>54179</v>
      </c>
      <c r="C302" s="5">
        <f>'skracanie okresu r. równe'!C306</f>
        <v>0</v>
      </c>
      <c r="D302" s="6">
        <f t="shared" si="40"/>
        <v>0</v>
      </c>
      <c r="E302" s="16">
        <f t="shared" si="36"/>
        <v>0</v>
      </c>
      <c r="F302" s="6">
        <f t="shared" si="41"/>
        <v>0</v>
      </c>
      <c r="G302" s="6">
        <f t="shared" si="42"/>
        <v>0</v>
      </c>
      <c r="H302" s="22">
        <f>'skracanie okresu r. równe'!H306</f>
        <v>0</v>
      </c>
      <c r="I302" s="6">
        <f t="shared" si="43"/>
        <v>0</v>
      </c>
      <c r="J302" s="8">
        <f t="shared" si="44"/>
        <v>293</v>
      </c>
      <c r="K302" s="6">
        <f t="shared" si="37"/>
        <v>0</v>
      </c>
      <c r="L302" s="16">
        <f t="shared" si="38"/>
        <v>0</v>
      </c>
      <c r="M302" s="45"/>
      <c r="N302" s="45"/>
      <c r="O302" s="45"/>
    </row>
    <row r="303" spans="2:15" x14ac:dyDescent="0.2">
      <c r="B303" s="17">
        <f t="shared" si="39"/>
        <v>54210</v>
      </c>
      <c r="C303" s="5">
        <f>'skracanie okresu r. równe'!C307</f>
        <v>0</v>
      </c>
      <c r="D303" s="6">
        <f t="shared" si="40"/>
        <v>0</v>
      </c>
      <c r="E303" s="16">
        <f t="shared" si="36"/>
        <v>0</v>
      </c>
      <c r="F303" s="6">
        <f t="shared" si="41"/>
        <v>0</v>
      </c>
      <c r="G303" s="6">
        <f t="shared" si="42"/>
        <v>0</v>
      </c>
      <c r="H303" s="22">
        <f>'skracanie okresu r. równe'!H307</f>
        <v>0</v>
      </c>
      <c r="I303" s="6">
        <f t="shared" si="43"/>
        <v>0</v>
      </c>
      <c r="J303" s="8">
        <f t="shared" si="44"/>
        <v>294</v>
      </c>
      <c r="K303" s="6">
        <f t="shared" si="37"/>
        <v>0</v>
      </c>
      <c r="L303" s="16">
        <f t="shared" si="38"/>
        <v>0</v>
      </c>
      <c r="M303" s="45"/>
      <c r="N303" s="45"/>
      <c r="O303" s="45"/>
    </row>
    <row r="304" spans="2:15" x14ac:dyDescent="0.2">
      <c r="B304" s="17">
        <f t="shared" si="39"/>
        <v>54240</v>
      </c>
      <c r="C304" s="5">
        <f>'skracanie okresu r. równe'!C308</f>
        <v>0</v>
      </c>
      <c r="D304" s="6">
        <f t="shared" si="40"/>
        <v>0</v>
      </c>
      <c r="E304" s="16">
        <f t="shared" si="36"/>
        <v>0</v>
      </c>
      <c r="F304" s="6">
        <f t="shared" si="41"/>
        <v>0</v>
      </c>
      <c r="G304" s="6">
        <f t="shared" si="42"/>
        <v>0</v>
      </c>
      <c r="H304" s="22">
        <f>'skracanie okresu r. równe'!H308</f>
        <v>0</v>
      </c>
      <c r="I304" s="6">
        <f t="shared" si="43"/>
        <v>0</v>
      </c>
      <c r="J304" s="8">
        <f t="shared" si="44"/>
        <v>295</v>
      </c>
      <c r="K304" s="6">
        <f t="shared" si="37"/>
        <v>0</v>
      </c>
      <c r="L304" s="16">
        <f t="shared" si="38"/>
        <v>0</v>
      </c>
      <c r="M304" s="45"/>
      <c r="N304" s="45"/>
      <c r="O304" s="45"/>
    </row>
    <row r="305" spans="2:15" x14ac:dyDescent="0.2">
      <c r="B305" s="17">
        <f t="shared" si="39"/>
        <v>54271</v>
      </c>
      <c r="C305" s="5">
        <f>'skracanie okresu r. równe'!C309</f>
        <v>0</v>
      </c>
      <c r="D305" s="6">
        <f t="shared" si="40"/>
        <v>0</v>
      </c>
      <c r="E305" s="16">
        <f t="shared" si="36"/>
        <v>0</v>
      </c>
      <c r="F305" s="6">
        <f t="shared" si="41"/>
        <v>0</v>
      </c>
      <c r="G305" s="6">
        <f t="shared" si="42"/>
        <v>0</v>
      </c>
      <c r="H305" s="22">
        <f>'skracanie okresu r. równe'!H309</f>
        <v>0</v>
      </c>
      <c r="I305" s="6">
        <f t="shared" si="43"/>
        <v>0</v>
      </c>
      <c r="J305" s="8">
        <f t="shared" si="44"/>
        <v>296</v>
      </c>
      <c r="K305" s="6">
        <f t="shared" si="37"/>
        <v>0</v>
      </c>
      <c r="L305" s="16">
        <f t="shared" si="38"/>
        <v>0</v>
      </c>
      <c r="M305" s="45"/>
      <c r="N305" s="45"/>
      <c r="O305" s="45"/>
    </row>
    <row r="306" spans="2:15" x14ac:dyDescent="0.2">
      <c r="B306" s="17">
        <f t="shared" si="39"/>
        <v>54302</v>
      </c>
      <c r="C306" s="5">
        <f>'skracanie okresu r. równe'!C310</f>
        <v>0</v>
      </c>
      <c r="D306" s="6">
        <f t="shared" si="40"/>
        <v>0</v>
      </c>
      <c r="E306" s="16">
        <f t="shared" si="36"/>
        <v>0</v>
      </c>
      <c r="F306" s="6">
        <f t="shared" si="41"/>
        <v>0</v>
      </c>
      <c r="G306" s="6">
        <f t="shared" si="42"/>
        <v>0</v>
      </c>
      <c r="H306" s="22">
        <f>'skracanie okresu r. równe'!H310</f>
        <v>0</v>
      </c>
      <c r="I306" s="6">
        <f t="shared" si="43"/>
        <v>0</v>
      </c>
      <c r="J306" s="8">
        <f t="shared" si="44"/>
        <v>297</v>
      </c>
      <c r="K306" s="6">
        <f t="shared" si="37"/>
        <v>0</v>
      </c>
      <c r="L306" s="16">
        <f t="shared" si="38"/>
        <v>0</v>
      </c>
      <c r="M306" s="45"/>
      <c r="N306" s="45"/>
      <c r="O306" s="45"/>
    </row>
    <row r="307" spans="2:15" x14ac:dyDescent="0.2">
      <c r="B307" s="17">
        <f t="shared" si="39"/>
        <v>54332</v>
      </c>
      <c r="C307" s="5">
        <f>'skracanie okresu r. równe'!C311</f>
        <v>0</v>
      </c>
      <c r="D307" s="6">
        <f t="shared" si="40"/>
        <v>0</v>
      </c>
      <c r="E307" s="16">
        <f t="shared" si="36"/>
        <v>0</v>
      </c>
      <c r="F307" s="6">
        <f t="shared" si="41"/>
        <v>0</v>
      </c>
      <c r="G307" s="6">
        <f t="shared" si="42"/>
        <v>0</v>
      </c>
      <c r="H307" s="22">
        <f>'skracanie okresu r. równe'!H311</f>
        <v>0</v>
      </c>
      <c r="I307" s="6">
        <f t="shared" si="43"/>
        <v>0</v>
      </c>
      <c r="J307" s="8">
        <f t="shared" si="44"/>
        <v>298</v>
      </c>
      <c r="K307" s="6">
        <f t="shared" si="37"/>
        <v>0</v>
      </c>
      <c r="L307" s="16">
        <f t="shared" si="38"/>
        <v>0</v>
      </c>
      <c r="M307" s="45"/>
      <c r="N307" s="45"/>
      <c r="O307" s="45"/>
    </row>
    <row r="308" spans="2:15" x14ac:dyDescent="0.2">
      <c r="B308" s="17">
        <f t="shared" si="39"/>
        <v>54363</v>
      </c>
      <c r="C308" s="5">
        <f>'skracanie okresu r. równe'!C312</f>
        <v>0</v>
      </c>
      <c r="D308" s="6">
        <f t="shared" si="40"/>
        <v>0</v>
      </c>
      <c r="E308" s="16">
        <f t="shared" si="36"/>
        <v>0</v>
      </c>
      <c r="F308" s="6">
        <f t="shared" si="41"/>
        <v>0</v>
      </c>
      <c r="G308" s="6">
        <f t="shared" si="42"/>
        <v>0</v>
      </c>
      <c r="H308" s="22">
        <f>'skracanie okresu r. równe'!H312</f>
        <v>0</v>
      </c>
      <c r="I308" s="6">
        <f t="shared" si="43"/>
        <v>0</v>
      </c>
      <c r="J308" s="8">
        <f t="shared" si="44"/>
        <v>299</v>
      </c>
      <c r="K308" s="6">
        <f t="shared" si="37"/>
        <v>0</v>
      </c>
      <c r="L308" s="16">
        <f t="shared" si="38"/>
        <v>0</v>
      </c>
      <c r="M308" s="45"/>
      <c r="N308" s="45"/>
      <c r="O308" s="45"/>
    </row>
    <row r="309" spans="2:15" x14ac:dyDescent="0.2">
      <c r="B309" s="17">
        <f t="shared" si="39"/>
        <v>54393</v>
      </c>
      <c r="C309" s="5">
        <f>'skracanie okresu r. równe'!C313</f>
        <v>0</v>
      </c>
      <c r="D309" s="6">
        <f t="shared" si="40"/>
        <v>0</v>
      </c>
      <c r="E309" s="16">
        <f t="shared" si="36"/>
        <v>0</v>
      </c>
      <c r="F309" s="6">
        <f t="shared" si="41"/>
        <v>0</v>
      </c>
      <c r="G309" s="6">
        <f t="shared" si="42"/>
        <v>0</v>
      </c>
      <c r="H309" s="22">
        <f>'skracanie okresu r. równe'!H313</f>
        <v>0</v>
      </c>
      <c r="I309" s="6">
        <f t="shared" si="43"/>
        <v>0</v>
      </c>
      <c r="J309" s="8">
        <f t="shared" si="44"/>
        <v>300</v>
      </c>
      <c r="K309" s="6">
        <f t="shared" si="37"/>
        <v>0</v>
      </c>
      <c r="L309" s="16">
        <f t="shared" si="38"/>
        <v>0</v>
      </c>
      <c r="M309" s="45"/>
      <c r="N309" s="45"/>
      <c r="O309" s="45"/>
    </row>
    <row r="310" spans="2:15" x14ac:dyDescent="0.2">
      <c r="B310" s="17">
        <f t="shared" si="39"/>
        <v>54424</v>
      </c>
      <c r="C310" s="5">
        <f>'skracanie okresu r. równe'!C314</f>
        <v>0</v>
      </c>
      <c r="D310" s="6">
        <f t="shared" si="40"/>
        <v>0</v>
      </c>
      <c r="E310" s="16">
        <f t="shared" si="36"/>
        <v>0</v>
      </c>
      <c r="F310" s="6">
        <f t="shared" si="41"/>
        <v>0</v>
      </c>
      <c r="G310" s="6">
        <f t="shared" si="42"/>
        <v>0</v>
      </c>
      <c r="H310" s="22">
        <f>'skracanie okresu r. równe'!H314</f>
        <v>0</v>
      </c>
      <c r="I310" s="6">
        <f t="shared" si="43"/>
        <v>0</v>
      </c>
      <c r="J310" s="8">
        <f t="shared" si="44"/>
        <v>301</v>
      </c>
      <c r="K310" s="6">
        <f t="shared" si="37"/>
        <v>0</v>
      </c>
      <c r="L310" s="16">
        <f t="shared" si="38"/>
        <v>0</v>
      </c>
      <c r="M310" s="45"/>
      <c r="N310" s="45"/>
      <c r="O310" s="45"/>
    </row>
    <row r="311" spans="2:15" x14ac:dyDescent="0.2">
      <c r="B311" s="17">
        <f t="shared" si="39"/>
        <v>54455</v>
      </c>
      <c r="C311" s="5">
        <f>'skracanie okresu r. równe'!C315</f>
        <v>0</v>
      </c>
      <c r="D311" s="6">
        <f t="shared" si="40"/>
        <v>0</v>
      </c>
      <c r="E311" s="16">
        <f t="shared" si="36"/>
        <v>0</v>
      </c>
      <c r="F311" s="6">
        <f t="shared" si="41"/>
        <v>0</v>
      </c>
      <c r="G311" s="6">
        <f t="shared" si="42"/>
        <v>0</v>
      </c>
      <c r="H311" s="22">
        <f>'skracanie okresu r. równe'!H315</f>
        <v>0</v>
      </c>
      <c r="I311" s="6">
        <f t="shared" si="43"/>
        <v>0</v>
      </c>
      <c r="J311" s="8">
        <f t="shared" si="44"/>
        <v>302</v>
      </c>
      <c r="K311" s="6">
        <f t="shared" si="37"/>
        <v>0</v>
      </c>
      <c r="L311" s="16">
        <f t="shared" si="38"/>
        <v>0</v>
      </c>
      <c r="M311" s="45"/>
      <c r="N311" s="45"/>
      <c r="O311" s="45"/>
    </row>
    <row r="312" spans="2:15" x14ac:dyDescent="0.2">
      <c r="B312" s="17">
        <f t="shared" si="39"/>
        <v>54483</v>
      </c>
      <c r="C312" s="5">
        <f>'skracanie okresu r. równe'!C316</f>
        <v>0</v>
      </c>
      <c r="D312" s="6">
        <f t="shared" si="40"/>
        <v>0</v>
      </c>
      <c r="E312" s="16">
        <f t="shared" si="36"/>
        <v>0</v>
      </c>
      <c r="F312" s="6">
        <f t="shared" si="41"/>
        <v>0</v>
      </c>
      <c r="G312" s="6">
        <f t="shared" si="42"/>
        <v>0</v>
      </c>
      <c r="H312" s="22">
        <f>'skracanie okresu r. równe'!H316</f>
        <v>0</v>
      </c>
      <c r="I312" s="6">
        <f t="shared" si="43"/>
        <v>0</v>
      </c>
      <c r="J312" s="8">
        <f t="shared" si="44"/>
        <v>303</v>
      </c>
      <c r="K312" s="6">
        <f t="shared" si="37"/>
        <v>0</v>
      </c>
      <c r="L312" s="16">
        <f t="shared" si="38"/>
        <v>0</v>
      </c>
      <c r="M312" s="45"/>
      <c r="N312" s="45"/>
      <c r="O312" s="45"/>
    </row>
    <row r="313" spans="2:15" x14ac:dyDescent="0.2">
      <c r="B313" s="17">
        <f t="shared" si="39"/>
        <v>54514</v>
      </c>
      <c r="C313" s="5">
        <f>'skracanie okresu r. równe'!C317</f>
        <v>0</v>
      </c>
      <c r="D313" s="6">
        <f t="shared" si="40"/>
        <v>0</v>
      </c>
      <c r="E313" s="16">
        <f t="shared" si="36"/>
        <v>0</v>
      </c>
      <c r="F313" s="6">
        <f t="shared" si="41"/>
        <v>0</v>
      </c>
      <c r="G313" s="6">
        <f t="shared" si="42"/>
        <v>0</v>
      </c>
      <c r="H313" s="22">
        <f>'skracanie okresu r. równe'!H317</f>
        <v>0</v>
      </c>
      <c r="I313" s="6">
        <f t="shared" si="43"/>
        <v>0</v>
      </c>
      <c r="J313" s="8">
        <f t="shared" si="44"/>
        <v>304</v>
      </c>
      <c r="K313" s="6">
        <f t="shared" si="37"/>
        <v>0</v>
      </c>
      <c r="L313" s="16">
        <f t="shared" si="38"/>
        <v>0</v>
      </c>
      <c r="M313" s="45"/>
      <c r="N313" s="45"/>
      <c r="O313" s="45"/>
    </row>
    <row r="314" spans="2:15" x14ac:dyDescent="0.2">
      <c r="B314" s="17">
        <f t="shared" si="39"/>
        <v>54544</v>
      </c>
      <c r="C314" s="5">
        <f>'skracanie okresu r. równe'!C318</f>
        <v>0</v>
      </c>
      <c r="D314" s="6">
        <f t="shared" si="40"/>
        <v>0</v>
      </c>
      <c r="E314" s="16">
        <f t="shared" si="36"/>
        <v>0</v>
      </c>
      <c r="F314" s="6">
        <f t="shared" si="41"/>
        <v>0</v>
      </c>
      <c r="G314" s="6">
        <f t="shared" si="42"/>
        <v>0</v>
      </c>
      <c r="H314" s="22">
        <f>'skracanie okresu r. równe'!H318</f>
        <v>0</v>
      </c>
      <c r="I314" s="6">
        <f t="shared" si="43"/>
        <v>0</v>
      </c>
      <c r="J314" s="8">
        <f t="shared" si="44"/>
        <v>305</v>
      </c>
      <c r="K314" s="6">
        <f t="shared" si="37"/>
        <v>0</v>
      </c>
      <c r="L314" s="16">
        <f t="shared" si="38"/>
        <v>0</v>
      </c>
      <c r="M314" s="45"/>
      <c r="N314" s="45"/>
      <c r="O314" s="45"/>
    </row>
    <row r="315" spans="2:15" x14ac:dyDescent="0.2">
      <c r="B315" s="17">
        <f t="shared" si="39"/>
        <v>54575</v>
      </c>
      <c r="C315" s="5">
        <f>'skracanie okresu r. równe'!C319</f>
        <v>0</v>
      </c>
      <c r="D315" s="6">
        <f t="shared" si="40"/>
        <v>0</v>
      </c>
      <c r="E315" s="16">
        <f t="shared" si="36"/>
        <v>0</v>
      </c>
      <c r="F315" s="6">
        <f t="shared" si="41"/>
        <v>0</v>
      </c>
      <c r="G315" s="6">
        <f t="shared" si="42"/>
        <v>0</v>
      </c>
      <c r="H315" s="22">
        <f>'skracanie okresu r. równe'!H319</f>
        <v>0</v>
      </c>
      <c r="I315" s="6">
        <f t="shared" si="43"/>
        <v>0</v>
      </c>
      <c r="J315" s="8">
        <f t="shared" si="44"/>
        <v>306</v>
      </c>
      <c r="K315" s="6">
        <f t="shared" si="37"/>
        <v>0</v>
      </c>
      <c r="L315" s="16">
        <f t="shared" si="38"/>
        <v>0</v>
      </c>
      <c r="M315" s="45"/>
      <c r="N315" s="45"/>
      <c r="O315" s="45"/>
    </row>
    <row r="316" spans="2:15" x14ac:dyDescent="0.2">
      <c r="B316" s="17">
        <f t="shared" si="39"/>
        <v>54605</v>
      </c>
      <c r="C316" s="5">
        <f>'skracanie okresu r. równe'!C320</f>
        <v>0</v>
      </c>
      <c r="D316" s="6">
        <f t="shared" si="40"/>
        <v>0</v>
      </c>
      <c r="E316" s="16">
        <f t="shared" si="36"/>
        <v>0</v>
      </c>
      <c r="F316" s="6">
        <f t="shared" si="41"/>
        <v>0</v>
      </c>
      <c r="G316" s="6">
        <f t="shared" si="42"/>
        <v>0</v>
      </c>
      <c r="H316" s="22">
        <f>'skracanie okresu r. równe'!H320</f>
        <v>0</v>
      </c>
      <c r="I316" s="6">
        <f t="shared" si="43"/>
        <v>0</v>
      </c>
      <c r="J316" s="8">
        <f t="shared" si="44"/>
        <v>307</v>
      </c>
      <c r="K316" s="6">
        <f t="shared" si="37"/>
        <v>0</v>
      </c>
      <c r="L316" s="16">
        <f t="shared" si="38"/>
        <v>0</v>
      </c>
      <c r="M316" s="45"/>
      <c r="N316" s="45"/>
      <c r="O316" s="45"/>
    </row>
    <row r="317" spans="2:15" x14ac:dyDescent="0.2">
      <c r="B317" s="17">
        <f t="shared" si="39"/>
        <v>54636</v>
      </c>
      <c r="C317" s="5">
        <f>'skracanie okresu r. równe'!C321</f>
        <v>0</v>
      </c>
      <c r="D317" s="6">
        <f t="shared" si="40"/>
        <v>0</v>
      </c>
      <c r="E317" s="16">
        <f t="shared" si="36"/>
        <v>0</v>
      </c>
      <c r="F317" s="6">
        <f t="shared" si="41"/>
        <v>0</v>
      </c>
      <c r="G317" s="6">
        <f t="shared" si="42"/>
        <v>0</v>
      </c>
      <c r="H317" s="22">
        <f>'skracanie okresu r. równe'!H321</f>
        <v>0</v>
      </c>
      <c r="I317" s="6">
        <f t="shared" si="43"/>
        <v>0</v>
      </c>
      <c r="J317" s="8">
        <f t="shared" si="44"/>
        <v>308</v>
      </c>
      <c r="K317" s="6">
        <f t="shared" si="37"/>
        <v>0</v>
      </c>
      <c r="L317" s="16">
        <f t="shared" si="38"/>
        <v>0</v>
      </c>
      <c r="M317" s="45"/>
      <c r="N317" s="45"/>
      <c r="O317" s="45"/>
    </row>
    <row r="318" spans="2:15" x14ac:dyDescent="0.2">
      <c r="B318" s="17">
        <f t="shared" si="39"/>
        <v>54667</v>
      </c>
      <c r="C318" s="5">
        <f>'skracanie okresu r. równe'!C322</f>
        <v>0</v>
      </c>
      <c r="D318" s="6">
        <f t="shared" si="40"/>
        <v>0</v>
      </c>
      <c r="E318" s="16">
        <f t="shared" si="36"/>
        <v>0</v>
      </c>
      <c r="F318" s="6">
        <f t="shared" si="41"/>
        <v>0</v>
      </c>
      <c r="G318" s="6">
        <f t="shared" si="42"/>
        <v>0</v>
      </c>
      <c r="H318" s="22">
        <f>'skracanie okresu r. równe'!H322</f>
        <v>0</v>
      </c>
      <c r="I318" s="6">
        <f t="shared" si="43"/>
        <v>0</v>
      </c>
      <c r="J318" s="8">
        <f t="shared" si="44"/>
        <v>309</v>
      </c>
      <c r="K318" s="6">
        <f t="shared" si="37"/>
        <v>0</v>
      </c>
      <c r="L318" s="16">
        <f t="shared" si="38"/>
        <v>0</v>
      </c>
      <c r="M318" s="45"/>
      <c r="N318" s="45"/>
      <c r="O318" s="45"/>
    </row>
    <row r="319" spans="2:15" x14ac:dyDescent="0.2">
      <c r="B319" s="17">
        <f t="shared" si="39"/>
        <v>54697</v>
      </c>
      <c r="C319" s="5">
        <f>'skracanie okresu r. równe'!C323</f>
        <v>0</v>
      </c>
      <c r="D319" s="6">
        <f t="shared" si="40"/>
        <v>0</v>
      </c>
      <c r="E319" s="16">
        <f t="shared" si="36"/>
        <v>0</v>
      </c>
      <c r="F319" s="6">
        <f t="shared" si="41"/>
        <v>0</v>
      </c>
      <c r="G319" s="6">
        <f t="shared" si="42"/>
        <v>0</v>
      </c>
      <c r="H319" s="22">
        <f>'skracanie okresu r. równe'!H323</f>
        <v>0</v>
      </c>
      <c r="I319" s="6">
        <f t="shared" si="43"/>
        <v>0</v>
      </c>
      <c r="J319" s="8">
        <f t="shared" si="44"/>
        <v>310</v>
      </c>
      <c r="K319" s="6">
        <f t="shared" si="37"/>
        <v>0</v>
      </c>
      <c r="L319" s="16">
        <f t="shared" si="38"/>
        <v>0</v>
      </c>
      <c r="M319" s="45"/>
      <c r="N319" s="45"/>
      <c r="O319" s="45"/>
    </row>
    <row r="320" spans="2:15" x14ac:dyDescent="0.2">
      <c r="B320" s="17">
        <f t="shared" si="39"/>
        <v>54728</v>
      </c>
      <c r="C320" s="5">
        <f>'skracanie okresu r. równe'!C324</f>
        <v>0</v>
      </c>
      <c r="D320" s="6">
        <f t="shared" si="40"/>
        <v>0</v>
      </c>
      <c r="E320" s="16">
        <f t="shared" si="36"/>
        <v>0</v>
      </c>
      <c r="F320" s="6">
        <f t="shared" si="41"/>
        <v>0</v>
      </c>
      <c r="G320" s="6">
        <f t="shared" si="42"/>
        <v>0</v>
      </c>
      <c r="H320" s="22">
        <f>'skracanie okresu r. równe'!H324</f>
        <v>0</v>
      </c>
      <c r="I320" s="6">
        <f t="shared" si="43"/>
        <v>0</v>
      </c>
      <c r="J320" s="8">
        <f t="shared" si="44"/>
        <v>311</v>
      </c>
      <c r="K320" s="6">
        <f t="shared" si="37"/>
        <v>0</v>
      </c>
      <c r="L320" s="16">
        <f t="shared" si="38"/>
        <v>0</v>
      </c>
      <c r="M320" s="45"/>
      <c r="N320" s="45"/>
      <c r="O320" s="45"/>
    </row>
    <row r="321" spans="2:15" x14ac:dyDescent="0.2">
      <c r="B321" s="17">
        <f t="shared" si="39"/>
        <v>54758</v>
      </c>
      <c r="C321" s="5">
        <f>'skracanie okresu r. równe'!C325</f>
        <v>0</v>
      </c>
      <c r="D321" s="6">
        <f t="shared" si="40"/>
        <v>0</v>
      </c>
      <c r="E321" s="16">
        <f t="shared" si="36"/>
        <v>0</v>
      </c>
      <c r="F321" s="6">
        <f t="shared" si="41"/>
        <v>0</v>
      </c>
      <c r="G321" s="6">
        <f t="shared" si="42"/>
        <v>0</v>
      </c>
      <c r="H321" s="22">
        <f>'skracanie okresu r. równe'!H325</f>
        <v>0</v>
      </c>
      <c r="I321" s="6">
        <f t="shared" si="43"/>
        <v>0</v>
      </c>
      <c r="J321" s="8">
        <f t="shared" si="44"/>
        <v>312</v>
      </c>
      <c r="K321" s="6">
        <f t="shared" si="37"/>
        <v>0</v>
      </c>
      <c r="L321" s="16">
        <f t="shared" si="38"/>
        <v>0</v>
      </c>
      <c r="M321" s="45"/>
      <c r="N321" s="45"/>
      <c r="O321" s="45"/>
    </row>
    <row r="322" spans="2:15" x14ac:dyDescent="0.2">
      <c r="B322" s="17">
        <f t="shared" si="39"/>
        <v>54789</v>
      </c>
      <c r="C322" s="5">
        <f>'skracanie okresu r. równe'!C326</f>
        <v>0</v>
      </c>
      <c r="D322" s="6">
        <f t="shared" si="40"/>
        <v>0</v>
      </c>
      <c r="E322" s="16">
        <f t="shared" si="36"/>
        <v>0</v>
      </c>
      <c r="F322" s="6">
        <f t="shared" si="41"/>
        <v>0</v>
      </c>
      <c r="G322" s="6">
        <f t="shared" si="42"/>
        <v>0</v>
      </c>
      <c r="H322" s="22">
        <f>'skracanie okresu r. równe'!H326</f>
        <v>0</v>
      </c>
      <c r="I322" s="6">
        <f t="shared" si="43"/>
        <v>0</v>
      </c>
      <c r="J322" s="8">
        <f t="shared" si="44"/>
        <v>313</v>
      </c>
      <c r="K322" s="6">
        <f t="shared" si="37"/>
        <v>0</v>
      </c>
      <c r="L322" s="16">
        <f t="shared" si="38"/>
        <v>0</v>
      </c>
      <c r="M322" s="45"/>
      <c r="N322" s="45"/>
      <c r="O322" s="45"/>
    </row>
    <row r="323" spans="2:15" x14ac:dyDescent="0.2">
      <c r="B323" s="17">
        <f t="shared" si="39"/>
        <v>54820</v>
      </c>
      <c r="C323" s="5">
        <f>'skracanie okresu r. równe'!C327</f>
        <v>0</v>
      </c>
      <c r="D323" s="6">
        <f t="shared" si="40"/>
        <v>0</v>
      </c>
      <c r="E323" s="16">
        <f t="shared" si="36"/>
        <v>0</v>
      </c>
      <c r="F323" s="6">
        <f t="shared" si="41"/>
        <v>0</v>
      </c>
      <c r="G323" s="6">
        <f t="shared" si="42"/>
        <v>0</v>
      </c>
      <c r="H323" s="22">
        <f>'skracanie okresu r. równe'!H327</f>
        <v>0</v>
      </c>
      <c r="I323" s="6">
        <f t="shared" si="43"/>
        <v>0</v>
      </c>
      <c r="J323" s="8">
        <f t="shared" si="44"/>
        <v>314</v>
      </c>
      <c r="K323" s="6">
        <f t="shared" si="37"/>
        <v>0</v>
      </c>
      <c r="L323" s="16">
        <f t="shared" si="38"/>
        <v>0</v>
      </c>
      <c r="M323" s="45"/>
      <c r="N323" s="45"/>
      <c r="O323" s="45"/>
    </row>
    <row r="324" spans="2:15" x14ac:dyDescent="0.2">
      <c r="B324" s="17">
        <f t="shared" si="39"/>
        <v>54848</v>
      </c>
      <c r="C324" s="5">
        <f>'skracanie okresu r. równe'!C328</f>
        <v>0</v>
      </c>
      <c r="D324" s="6">
        <f t="shared" si="40"/>
        <v>0</v>
      </c>
      <c r="E324" s="16">
        <f t="shared" si="36"/>
        <v>0</v>
      </c>
      <c r="F324" s="6">
        <f t="shared" si="41"/>
        <v>0</v>
      </c>
      <c r="G324" s="6">
        <f t="shared" si="42"/>
        <v>0</v>
      </c>
      <c r="H324" s="22">
        <f>'skracanie okresu r. równe'!H328</f>
        <v>0</v>
      </c>
      <c r="I324" s="6">
        <f t="shared" si="43"/>
        <v>0</v>
      </c>
      <c r="J324" s="8">
        <f t="shared" si="44"/>
        <v>315</v>
      </c>
      <c r="K324" s="6">
        <f t="shared" si="37"/>
        <v>0</v>
      </c>
      <c r="L324" s="16">
        <f t="shared" si="38"/>
        <v>0</v>
      </c>
      <c r="M324" s="45"/>
      <c r="N324" s="45"/>
      <c r="O324" s="45"/>
    </row>
    <row r="325" spans="2:15" x14ac:dyDescent="0.2">
      <c r="B325" s="17">
        <f t="shared" si="39"/>
        <v>54879</v>
      </c>
      <c r="C325" s="5">
        <f>'skracanie okresu r. równe'!C329</f>
        <v>0</v>
      </c>
      <c r="D325" s="6">
        <f t="shared" si="40"/>
        <v>0</v>
      </c>
      <c r="E325" s="16">
        <f t="shared" si="36"/>
        <v>0</v>
      </c>
      <c r="F325" s="6">
        <f t="shared" si="41"/>
        <v>0</v>
      </c>
      <c r="G325" s="6">
        <f t="shared" si="42"/>
        <v>0</v>
      </c>
      <c r="H325" s="22">
        <f>'skracanie okresu r. równe'!H329</f>
        <v>0</v>
      </c>
      <c r="I325" s="6">
        <f t="shared" si="43"/>
        <v>0</v>
      </c>
      <c r="J325" s="8">
        <f t="shared" si="44"/>
        <v>316</v>
      </c>
      <c r="K325" s="6">
        <f t="shared" si="37"/>
        <v>0</v>
      </c>
      <c r="L325" s="16">
        <f t="shared" si="38"/>
        <v>0</v>
      </c>
      <c r="M325" s="45"/>
      <c r="N325" s="45"/>
      <c r="O325" s="45"/>
    </row>
    <row r="326" spans="2:15" x14ac:dyDescent="0.2">
      <c r="B326" s="17">
        <f t="shared" si="39"/>
        <v>54909</v>
      </c>
      <c r="C326" s="5">
        <f>'skracanie okresu r. równe'!C330</f>
        <v>0</v>
      </c>
      <c r="D326" s="6">
        <f t="shared" si="40"/>
        <v>0</v>
      </c>
      <c r="E326" s="16">
        <f t="shared" si="36"/>
        <v>0</v>
      </c>
      <c r="F326" s="6">
        <f t="shared" si="41"/>
        <v>0</v>
      </c>
      <c r="G326" s="6">
        <f t="shared" si="42"/>
        <v>0</v>
      </c>
      <c r="H326" s="22">
        <f>'skracanie okresu r. równe'!H330</f>
        <v>0</v>
      </c>
      <c r="I326" s="6">
        <f t="shared" si="43"/>
        <v>0</v>
      </c>
      <c r="J326" s="8">
        <f t="shared" si="44"/>
        <v>317</v>
      </c>
      <c r="K326" s="6">
        <f t="shared" si="37"/>
        <v>0</v>
      </c>
      <c r="L326" s="16">
        <f t="shared" si="38"/>
        <v>0</v>
      </c>
      <c r="M326" s="45"/>
      <c r="N326" s="45"/>
      <c r="O326" s="45"/>
    </row>
    <row r="327" spans="2:15" x14ac:dyDescent="0.2">
      <c r="B327" s="17">
        <f t="shared" si="39"/>
        <v>54940</v>
      </c>
      <c r="C327" s="5">
        <f>'skracanie okresu r. równe'!C331</f>
        <v>0</v>
      </c>
      <c r="D327" s="6">
        <f t="shared" si="40"/>
        <v>0</v>
      </c>
      <c r="E327" s="16">
        <f t="shared" si="36"/>
        <v>0</v>
      </c>
      <c r="F327" s="6">
        <f t="shared" si="41"/>
        <v>0</v>
      </c>
      <c r="G327" s="6">
        <f t="shared" si="42"/>
        <v>0</v>
      </c>
      <c r="H327" s="22">
        <f>'skracanie okresu r. równe'!H331</f>
        <v>0</v>
      </c>
      <c r="I327" s="6">
        <f t="shared" si="43"/>
        <v>0</v>
      </c>
      <c r="J327" s="8">
        <f t="shared" si="44"/>
        <v>318</v>
      </c>
      <c r="K327" s="6">
        <f t="shared" si="37"/>
        <v>0</v>
      </c>
      <c r="L327" s="16">
        <f t="shared" si="38"/>
        <v>0</v>
      </c>
      <c r="M327" s="45"/>
      <c r="N327" s="45"/>
      <c r="O327" s="45"/>
    </row>
    <row r="328" spans="2:15" x14ac:dyDescent="0.2">
      <c r="B328" s="17">
        <f t="shared" si="39"/>
        <v>54970</v>
      </c>
      <c r="C328" s="5">
        <f>'skracanie okresu r. równe'!C332</f>
        <v>0</v>
      </c>
      <c r="D328" s="6">
        <f t="shared" si="40"/>
        <v>0</v>
      </c>
      <c r="E328" s="16">
        <f t="shared" si="36"/>
        <v>0</v>
      </c>
      <c r="F328" s="6">
        <f t="shared" si="41"/>
        <v>0</v>
      </c>
      <c r="G328" s="6">
        <f t="shared" si="42"/>
        <v>0</v>
      </c>
      <c r="H328" s="22">
        <f>'skracanie okresu r. równe'!H332</f>
        <v>0</v>
      </c>
      <c r="I328" s="6">
        <f t="shared" si="43"/>
        <v>0</v>
      </c>
      <c r="J328" s="8">
        <f t="shared" si="44"/>
        <v>319</v>
      </c>
      <c r="K328" s="6">
        <f t="shared" si="37"/>
        <v>0</v>
      </c>
      <c r="L328" s="16">
        <f t="shared" si="38"/>
        <v>0</v>
      </c>
      <c r="M328" s="45"/>
      <c r="N328" s="45"/>
      <c r="O328" s="45"/>
    </row>
    <row r="329" spans="2:15" x14ac:dyDescent="0.2">
      <c r="B329" s="17">
        <f t="shared" si="39"/>
        <v>55001</v>
      </c>
      <c r="C329" s="5">
        <f>'skracanie okresu r. równe'!C333</f>
        <v>0</v>
      </c>
      <c r="D329" s="6">
        <f t="shared" si="40"/>
        <v>0</v>
      </c>
      <c r="E329" s="16">
        <f t="shared" si="36"/>
        <v>0</v>
      </c>
      <c r="F329" s="6">
        <f t="shared" si="41"/>
        <v>0</v>
      </c>
      <c r="G329" s="6">
        <f t="shared" si="42"/>
        <v>0</v>
      </c>
      <c r="H329" s="22">
        <f>'skracanie okresu r. równe'!H333</f>
        <v>0</v>
      </c>
      <c r="I329" s="6">
        <f t="shared" si="43"/>
        <v>0</v>
      </c>
      <c r="J329" s="8">
        <f t="shared" si="44"/>
        <v>320</v>
      </c>
      <c r="K329" s="6">
        <f t="shared" si="37"/>
        <v>0</v>
      </c>
      <c r="L329" s="16">
        <f t="shared" si="38"/>
        <v>0</v>
      </c>
      <c r="M329" s="45"/>
      <c r="N329" s="45"/>
      <c r="O329" s="45"/>
    </row>
    <row r="330" spans="2:15" x14ac:dyDescent="0.2">
      <c r="B330" s="17">
        <f t="shared" si="39"/>
        <v>55032</v>
      </c>
      <c r="C330" s="5">
        <f>'skracanie okresu r. równe'!C334</f>
        <v>0</v>
      </c>
      <c r="D330" s="6">
        <f t="shared" si="40"/>
        <v>0</v>
      </c>
      <c r="E330" s="16">
        <f t="shared" si="36"/>
        <v>0</v>
      </c>
      <c r="F330" s="6">
        <f t="shared" si="41"/>
        <v>0</v>
      </c>
      <c r="G330" s="6">
        <f t="shared" si="42"/>
        <v>0</v>
      </c>
      <c r="H330" s="22">
        <f>'skracanie okresu r. równe'!H334</f>
        <v>0</v>
      </c>
      <c r="I330" s="6">
        <f t="shared" si="43"/>
        <v>0</v>
      </c>
      <c r="J330" s="8">
        <f t="shared" si="44"/>
        <v>321</v>
      </c>
      <c r="K330" s="6">
        <f t="shared" si="37"/>
        <v>0</v>
      </c>
      <c r="L330" s="16">
        <f t="shared" si="38"/>
        <v>0</v>
      </c>
      <c r="M330" s="45"/>
      <c r="N330" s="45"/>
      <c r="O330" s="45"/>
    </row>
    <row r="331" spans="2:15" x14ac:dyDescent="0.2">
      <c r="B331" s="17">
        <f t="shared" si="39"/>
        <v>55062</v>
      </c>
      <c r="C331" s="5">
        <f>'skracanie okresu r. równe'!C335</f>
        <v>0</v>
      </c>
      <c r="D331" s="6">
        <f t="shared" si="40"/>
        <v>0</v>
      </c>
      <c r="E331" s="16">
        <f t="shared" ref="E331:E369" si="45">F331+G331</f>
        <v>0</v>
      </c>
      <c r="F331" s="6">
        <f t="shared" si="41"/>
        <v>0</v>
      </c>
      <c r="G331" s="6">
        <f t="shared" si="42"/>
        <v>0</v>
      </c>
      <c r="H331" s="22">
        <f>'skracanie okresu r. równe'!H335</f>
        <v>0</v>
      </c>
      <c r="I331" s="6">
        <f t="shared" si="43"/>
        <v>0</v>
      </c>
      <c r="J331" s="8">
        <f t="shared" si="44"/>
        <v>322</v>
      </c>
      <c r="K331" s="6">
        <f t="shared" ref="K331:K369" si="46">F331+K330</f>
        <v>0</v>
      </c>
      <c r="L331" s="16">
        <f t="shared" ref="L331:L369" si="47">L330+G331+H331</f>
        <v>0</v>
      </c>
      <c r="M331" s="45"/>
      <c r="N331" s="45"/>
      <c r="O331" s="45"/>
    </row>
    <row r="332" spans="2:15" x14ac:dyDescent="0.2">
      <c r="B332" s="17">
        <f t="shared" ref="B332:B369" si="48">EDATE(B331,1)</f>
        <v>55093</v>
      </c>
      <c r="C332" s="5">
        <f>'skracanie okresu r. równe'!C336</f>
        <v>0</v>
      </c>
      <c r="D332" s="6">
        <f t="shared" ref="D332:D369" si="49">IF(I331&lt;0,0,I331)</f>
        <v>0</v>
      </c>
      <c r="E332" s="16">
        <f t="shared" si="45"/>
        <v>0</v>
      </c>
      <c r="F332" s="6">
        <f t="shared" ref="F332:F369" si="50">IFERROR(-IPMT(C332/12,1,$D$6-J332+1,D332),0)</f>
        <v>0</v>
      </c>
      <c r="G332" s="6">
        <f t="shared" ref="G332:G369" si="51">IFERROR(-PPMT(C332/12,1,$D$6-J332+1,D332),0)</f>
        <v>0</v>
      </c>
      <c r="H332" s="22">
        <f>'skracanie okresu r. równe'!H336</f>
        <v>0</v>
      </c>
      <c r="I332" s="6">
        <f t="shared" ref="I332:I369" si="52">D332-G332-H332</f>
        <v>0</v>
      </c>
      <c r="J332" s="8">
        <f t="shared" ref="J332:J369" si="53">J331+1</f>
        <v>323</v>
      </c>
      <c r="K332" s="6">
        <f t="shared" si="46"/>
        <v>0</v>
      </c>
      <c r="L332" s="16">
        <f t="shared" si="47"/>
        <v>0</v>
      </c>
      <c r="M332" s="45"/>
      <c r="N332" s="45"/>
      <c r="O332" s="45"/>
    </row>
    <row r="333" spans="2:15" x14ac:dyDescent="0.2">
      <c r="B333" s="17">
        <f t="shared" si="48"/>
        <v>55123</v>
      </c>
      <c r="C333" s="5">
        <f>'skracanie okresu r. równe'!C337</f>
        <v>0</v>
      </c>
      <c r="D333" s="6">
        <f t="shared" si="49"/>
        <v>0</v>
      </c>
      <c r="E333" s="16">
        <f t="shared" si="45"/>
        <v>0</v>
      </c>
      <c r="F333" s="6">
        <f t="shared" si="50"/>
        <v>0</v>
      </c>
      <c r="G333" s="6">
        <f t="shared" si="51"/>
        <v>0</v>
      </c>
      <c r="H333" s="22">
        <f>'skracanie okresu r. równe'!H337</f>
        <v>0</v>
      </c>
      <c r="I333" s="6">
        <f t="shared" si="52"/>
        <v>0</v>
      </c>
      <c r="J333" s="8">
        <f t="shared" si="53"/>
        <v>324</v>
      </c>
      <c r="K333" s="6">
        <f t="shared" si="46"/>
        <v>0</v>
      </c>
      <c r="L333" s="16">
        <f t="shared" si="47"/>
        <v>0</v>
      </c>
      <c r="M333" s="45"/>
      <c r="N333" s="45"/>
      <c r="O333" s="45"/>
    </row>
    <row r="334" spans="2:15" x14ac:dyDescent="0.2">
      <c r="B334" s="17">
        <f t="shared" si="48"/>
        <v>55154</v>
      </c>
      <c r="C334" s="5">
        <f>'skracanie okresu r. równe'!C338</f>
        <v>0</v>
      </c>
      <c r="D334" s="6">
        <f t="shared" si="49"/>
        <v>0</v>
      </c>
      <c r="E334" s="16">
        <f t="shared" si="45"/>
        <v>0</v>
      </c>
      <c r="F334" s="6">
        <f t="shared" si="50"/>
        <v>0</v>
      </c>
      <c r="G334" s="6">
        <f t="shared" si="51"/>
        <v>0</v>
      </c>
      <c r="H334" s="22">
        <f>'skracanie okresu r. równe'!H338</f>
        <v>0</v>
      </c>
      <c r="I334" s="6">
        <f t="shared" si="52"/>
        <v>0</v>
      </c>
      <c r="J334" s="8">
        <f t="shared" si="53"/>
        <v>325</v>
      </c>
      <c r="K334" s="6">
        <f t="shared" si="46"/>
        <v>0</v>
      </c>
      <c r="L334" s="16">
        <f t="shared" si="47"/>
        <v>0</v>
      </c>
      <c r="M334" s="45"/>
      <c r="N334" s="45"/>
      <c r="O334" s="45"/>
    </row>
    <row r="335" spans="2:15" x14ac:dyDescent="0.2">
      <c r="B335" s="17">
        <f t="shared" si="48"/>
        <v>55185</v>
      </c>
      <c r="C335" s="5">
        <f>'skracanie okresu r. równe'!C339</f>
        <v>0</v>
      </c>
      <c r="D335" s="6">
        <f t="shared" si="49"/>
        <v>0</v>
      </c>
      <c r="E335" s="16">
        <f t="shared" si="45"/>
        <v>0</v>
      </c>
      <c r="F335" s="6">
        <f t="shared" si="50"/>
        <v>0</v>
      </c>
      <c r="G335" s="6">
        <f t="shared" si="51"/>
        <v>0</v>
      </c>
      <c r="H335" s="22">
        <f>'skracanie okresu r. równe'!H339</f>
        <v>0</v>
      </c>
      <c r="I335" s="6">
        <f t="shared" si="52"/>
        <v>0</v>
      </c>
      <c r="J335" s="8">
        <f t="shared" si="53"/>
        <v>326</v>
      </c>
      <c r="K335" s="6">
        <f t="shared" si="46"/>
        <v>0</v>
      </c>
      <c r="L335" s="16">
        <f t="shared" si="47"/>
        <v>0</v>
      </c>
      <c r="M335" s="45"/>
      <c r="N335" s="45"/>
      <c r="O335" s="45"/>
    </row>
    <row r="336" spans="2:15" x14ac:dyDescent="0.2">
      <c r="B336" s="17">
        <f t="shared" si="48"/>
        <v>55213</v>
      </c>
      <c r="C336" s="5">
        <f>'skracanie okresu r. równe'!C340</f>
        <v>0</v>
      </c>
      <c r="D336" s="6">
        <f t="shared" si="49"/>
        <v>0</v>
      </c>
      <c r="E336" s="16">
        <f t="shared" si="45"/>
        <v>0</v>
      </c>
      <c r="F336" s="6">
        <f t="shared" si="50"/>
        <v>0</v>
      </c>
      <c r="G336" s="6">
        <f t="shared" si="51"/>
        <v>0</v>
      </c>
      <c r="H336" s="22">
        <f>'skracanie okresu r. równe'!H340</f>
        <v>0</v>
      </c>
      <c r="I336" s="6">
        <f t="shared" si="52"/>
        <v>0</v>
      </c>
      <c r="J336" s="8">
        <f t="shared" si="53"/>
        <v>327</v>
      </c>
      <c r="K336" s="6">
        <f t="shared" si="46"/>
        <v>0</v>
      </c>
      <c r="L336" s="16">
        <f t="shared" si="47"/>
        <v>0</v>
      </c>
      <c r="M336" s="45"/>
      <c r="N336" s="45"/>
      <c r="O336" s="45"/>
    </row>
    <row r="337" spans="2:15" x14ac:dyDescent="0.2">
      <c r="B337" s="17">
        <f t="shared" si="48"/>
        <v>55244</v>
      </c>
      <c r="C337" s="5">
        <f>'skracanie okresu r. równe'!C341</f>
        <v>0</v>
      </c>
      <c r="D337" s="6">
        <f t="shared" si="49"/>
        <v>0</v>
      </c>
      <c r="E337" s="16">
        <f t="shared" si="45"/>
        <v>0</v>
      </c>
      <c r="F337" s="6">
        <f t="shared" si="50"/>
        <v>0</v>
      </c>
      <c r="G337" s="6">
        <f t="shared" si="51"/>
        <v>0</v>
      </c>
      <c r="H337" s="22">
        <f>'skracanie okresu r. równe'!H341</f>
        <v>0</v>
      </c>
      <c r="I337" s="6">
        <f t="shared" si="52"/>
        <v>0</v>
      </c>
      <c r="J337" s="8">
        <f t="shared" si="53"/>
        <v>328</v>
      </c>
      <c r="K337" s="6">
        <f t="shared" si="46"/>
        <v>0</v>
      </c>
      <c r="L337" s="16">
        <f t="shared" si="47"/>
        <v>0</v>
      </c>
      <c r="M337" s="45"/>
      <c r="N337" s="45"/>
      <c r="O337" s="45"/>
    </row>
    <row r="338" spans="2:15" x14ac:dyDescent="0.2">
      <c r="B338" s="17">
        <f t="shared" si="48"/>
        <v>55274</v>
      </c>
      <c r="C338" s="5">
        <f>'skracanie okresu r. równe'!C342</f>
        <v>0</v>
      </c>
      <c r="D338" s="6">
        <f t="shared" si="49"/>
        <v>0</v>
      </c>
      <c r="E338" s="16">
        <f t="shared" si="45"/>
        <v>0</v>
      </c>
      <c r="F338" s="6">
        <f t="shared" si="50"/>
        <v>0</v>
      </c>
      <c r="G338" s="6">
        <f t="shared" si="51"/>
        <v>0</v>
      </c>
      <c r="H338" s="22">
        <f>'skracanie okresu r. równe'!H342</f>
        <v>0</v>
      </c>
      <c r="I338" s="6">
        <f t="shared" si="52"/>
        <v>0</v>
      </c>
      <c r="J338" s="8">
        <f t="shared" si="53"/>
        <v>329</v>
      </c>
      <c r="K338" s="6">
        <f t="shared" si="46"/>
        <v>0</v>
      </c>
      <c r="L338" s="16">
        <f t="shared" si="47"/>
        <v>0</v>
      </c>
      <c r="M338" s="45"/>
      <c r="N338" s="45"/>
      <c r="O338" s="45"/>
    </row>
    <row r="339" spans="2:15" x14ac:dyDescent="0.2">
      <c r="B339" s="17">
        <f t="shared" si="48"/>
        <v>55305</v>
      </c>
      <c r="C339" s="5">
        <f>'skracanie okresu r. równe'!C343</f>
        <v>0</v>
      </c>
      <c r="D339" s="6">
        <f t="shared" si="49"/>
        <v>0</v>
      </c>
      <c r="E339" s="16">
        <f t="shared" si="45"/>
        <v>0</v>
      </c>
      <c r="F339" s="6">
        <f t="shared" si="50"/>
        <v>0</v>
      </c>
      <c r="G339" s="6">
        <f t="shared" si="51"/>
        <v>0</v>
      </c>
      <c r="H339" s="22">
        <f>'skracanie okresu r. równe'!H343</f>
        <v>0</v>
      </c>
      <c r="I339" s="6">
        <f t="shared" si="52"/>
        <v>0</v>
      </c>
      <c r="J339" s="8">
        <f t="shared" si="53"/>
        <v>330</v>
      </c>
      <c r="K339" s="6">
        <f t="shared" si="46"/>
        <v>0</v>
      </c>
      <c r="L339" s="16">
        <f t="shared" si="47"/>
        <v>0</v>
      </c>
      <c r="M339" s="45"/>
      <c r="N339" s="45"/>
      <c r="O339" s="45"/>
    </row>
    <row r="340" spans="2:15" x14ac:dyDescent="0.2">
      <c r="B340" s="17">
        <f t="shared" si="48"/>
        <v>55335</v>
      </c>
      <c r="C340" s="5">
        <f>'skracanie okresu r. równe'!C344</f>
        <v>0</v>
      </c>
      <c r="D340" s="6">
        <f t="shared" si="49"/>
        <v>0</v>
      </c>
      <c r="E340" s="16">
        <f t="shared" si="45"/>
        <v>0</v>
      </c>
      <c r="F340" s="6">
        <f t="shared" si="50"/>
        <v>0</v>
      </c>
      <c r="G340" s="6">
        <f t="shared" si="51"/>
        <v>0</v>
      </c>
      <c r="H340" s="22">
        <f>'skracanie okresu r. równe'!H344</f>
        <v>0</v>
      </c>
      <c r="I340" s="6">
        <f t="shared" si="52"/>
        <v>0</v>
      </c>
      <c r="J340" s="8">
        <f t="shared" si="53"/>
        <v>331</v>
      </c>
      <c r="K340" s="6">
        <f t="shared" si="46"/>
        <v>0</v>
      </c>
      <c r="L340" s="16">
        <f t="shared" si="47"/>
        <v>0</v>
      </c>
      <c r="M340" s="45"/>
      <c r="N340" s="45"/>
      <c r="O340" s="45"/>
    </row>
    <row r="341" spans="2:15" x14ac:dyDescent="0.2">
      <c r="B341" s="17">
        <f t="shared" si="48"/>
        <v>55366</v>
      </c>
      <c r="C341" s="5">
        <f>'skracanie okresu r. równe'!C345</f>
        <v>0</v>
      </c>
      <c r="D341" s="6">
        <f t="shared" si="49"/>
        <v>0</v>
      </c>
      <c r="E341" s="16">
        <f t="shared" si="45"/>
        <v>0</v>
      </c>
      <c r="F341" s="6">
        <f t="shared" si="50"/>
        <v>0</v>
      </c>
      <c r="G341" s="6">
        <f t="shared" si="51"/>
        <v>0</v>
      </c>
      <c r="H341" s="22">
        <f>'skracanie okresu r. równe'!H345</f>
        <v>0</v>
      </c>
      <c r="I341" s="6">
        <f t="shared" si="52"/>
        <v>0</v>
      </c>
      <c r="J341" s="8">
        <f t="shared" si="53"/>
        <v>332</v>
      </c>
      <c r="K341" s="6">
        <f t="shared" si="46"/>
        <v>0</v>
      </c>
      <c r="L341" s="16">
        <f t="shared" si="47"/>
        <v>0</v>
      </c>
      <c r="M341" s="45"/>
      <c r="N341" s="45"/>
      <c r="O341" s="45"/>
    </row>
    <row r="342" spans="2:15" x14ac:dyDescent="0.2">
      <c r="B342" s="17">
        <f t="shared" si="48"/>
        <v>55397</v>
      </c>
      <c r="C342" s="5">
        <f>'skracanie okresu r. równe'!C346</f>
        <v>0</v>
      </c>
      <c r="D342" s="6">
        <f t="shared" si="49"/>
        <v>0</v>
      </c>
      <c r="E342" s="16">
        <f t="shared" si="45"/>
        <v>0</v>
      </c>
      <c r="F342" s="6">
        <f t="shared" si="50"/>
        <v>0</v>
      </c>
      <c r="G342" s="6">
        <f t="shared" si="51"/>
        <v>0</v>
      </c>
      <c r="H342" s="22">
        <f>'skracanie okresu r. równe'!H346</f>
        <v>0</v>
      </c>
      <c r="I342" s="6">
        <f t="shared" si="52"/>
        <v>0</v>
      </c>
      <c r="J342" s="8">
        <f t="shared" si="53"/>
        <v>333</v>
      </c>
      <c r="K342" s="6">
        <f t="shared" si="46"/>
        <v>0</v>
      </c>
      <c r="L342" s="16">
        <f t="shared" si="47"/>
        <v>0</v>
      </c>
      <c r="M342" s="45"/>
      <c r="N342" s="45"/>
      <c r="O342" s="45"/>
    </row>
    <row r="343" spans="2:15" x14ac:dyDescent="0.2">
      <c r="B343" s="17">
        <f t="shared" si="48"/>
        <v>55427</v>
      </c>
      <c r="C343" s="5">
        <f>'skracanie okresu r. równe'!C347</f>
        <v>0</v>
      </c>
      <c r="D343" s="6">
        <f t="shared" si="49"/>
        <v>0</v>
      </c>
      <c r="E343" s="16">
        <f t="shared" si="45"/>
        <v>0</v>
      </c>
      <c r="F343" s="6">
        <f t="shared" si="50"/>
        <v>0</v>
      </c>
      <c r="G343" s="6">
        <f t="shared" si="51"/>
        <v>0</v>
      </c>
      <c r="H343" s="22">
        <f>'skracanie okresu r. równe'!H347</f>
        <v>0</v>
      </c>
      <c r="I343" s="6">
        <f t="shared" si="52"/>
        <v>0</v>
      </c>
      <c r="J343" s="8">
        <f t="shared" si="53"/>
        <v>334</v>
      </c>
      <c r="K343" s="6">
        <f t="shared" si="46"/>
        <v>0</v>
      </c>
      <c r="L343" s="16">
        <f t="shared" si="47"/>
        <v>0</v>
      </c>
      <c r="M343" s="45"/>
      <c r="N343" s="45"/>
      <c r="O343" s="45"/>
    </row>
    <row r="344" spans="2:15" x14ac:dyDescent="0.2">
      <c r="B344" s="17">
        <f t="shared" si="48"/>
        <v>55458</v>
      </c>
      <c r="C344" s="5">
        <f>'skracanie okresu r. równe'!C348</f>
        <v>0</v>
      </c>
      <c r="D344" s="6">
        <f t="shared" si="49"/>
        <v>0</v>
      </c>
      <c r="E344" s="16">
        <f t="shared" si="45"/>
        <v>0</v>
      </c>
      <c r="F344" s="6">
        <f t="shared" si="50"/>
        <v>0</v>
      </c>
      <c r="G344" s="6">
        <f t="shared" si="51"/>
        <v>0</v>
      </c>
      <c r="H344" s="22">
        <f>'skracanie okresu r. równe'!H348</f>
        <v>0</v>
      </c>
      <c r="I344" s="6">
        <f t="shared" si="52"/>
        <v>0</v>
      </c>
      <c r="J344" s="8">
        <f t="shared" si="53"/>
        <v>335</v>
      </c>
      <c r="K344" s="6">
        <f t="shared" si="46"/>
        <v>0</v>
      </c>
      <c r="L344" s="16">
        <f t="shared" si="47"/>
        <v>0</v>
      </c>
      <c r="M344" s="45"/>
      <c r="N344" s="45"/>
      <c r="O344" s="45"/>
    </row>
    <row r="345" spans="2:15" x14ac:dyDescent="0.2">
      <c r="B345" s="17">
        <f t="shared" si="48"/>
        <v>55488</v>
      </c>
      <c r="C345" s="5">
        <f>'skracanie okresu r. równe'!C349</f>
        <v>0</v>
      </c>
      <c r="D345" s="6">
        <f t="shared" si="49"/>
        <v>0</v>
      </c>
      <c r="E345" s="16">
        <f t="shared" si="45"/>
        <v>0</v>
      </c>
      <c r="F345" s="6">
        <f t="shared" si="50"/>
        <v>0</v>
      </c>
      <c r="G345" s="6">
        <f t="shared" si="51"/>
        <v>0</v>
      </c>
      <c r="H345" s="22">
        <f>'skracanie okresu r. równe'!H349</f>
        <v>0</v>
      </c>
      <c r="I345" s="6">
        <f t="shared" si="52"/>
        <v>0</v>
      </c>
      <c r="J345" s="8">
        <f t="shared" si="53"/>
        <v>336</v>
      </c>
      <c r="K345" s="6">
        <f t="shared" si="46"/>
        <v>0</v>
      </c>
      <c r="L345" s="16">
        <f t="shared" si="47"/>
        <v>0</v>
      </c>
      <c r="M345" s="45"/>
      <c r="N345" s="45"/>
      <c r="O345" s="45"/>
    </row>
    <row r="346" spans="2:15" x14ac:dyDescent="0.2">
      <c r="B346" s="17">
        <f t="shared" si="48"/>
        <v>55519</v>
      </c>
      <c r="C346" s="5">
        <f>'skracanie okresu r. równe'!C350</f>
        <v>0</v>
      </c>
      <c r="D346" s="6">
        <f t="shared" si="49"/>
        <v>0</v>
      </c>
      <c r="E346" s="16">
        <f t="shared" si="45"/>
        <v>0</v>
      </c>
      <c r="F346" s="6">
        <f t="shared" si="50"/>
        <v>0</v>
      </c>
      <c r="G346" s="6">
        <f t="shared" si="51"/>
        <v>0</v>
      </c>
      <c r="H346" s="22">
        <f>'skracanie okresu r. równe'!H350</f>
        <v>0</v>
      </c>
      <c r="I346" s="6">
        <f t="shared" si="52"/>
        <v>0</v>
      </c>
      <c r="J346" s="8">
        <f t="shared" si="53"/>
        <v>337</v>
      </c>
      <c r="K346" s="6">
        <f t="shared" si="46"/>
        <v>0</v>
      </c>
      <c r="L346" s="16">
        <f t="shared" si="47"/>
        <v>0</v>
      </c>
      <c r="M346" s="45"/>
      <c r="N346" s="45"/>
      <c r="O346" s="45"/>
    </row>
    <row r="347" spans="2:15" x14ac:dyDescent="0.2">
      <c r="B347" s="17">
        <f t="shared" si="48"/>
        <v>55550</v>
      </c>
      <c r="C347" s="5">
        <f>'skracanie okresu r. równe'!C351</f>
        <v>0</v>
      </c>
      <c r="D347" s="6">
        <f t="shared" si="49"/>
        <v>0</v>
      </c>
      <c r="E347" s="16">
        <f t="shared" si="45"/>
        <v>0</v>
      </c>
      <c r="F347" s="6">
        <f t="shared" si="50"/>
        <v>0</v>
      </c>
      <c r="G347" s="6">
        <f t="shared" si="51"/>
        <v>0</v>
      </c>
      <c r="H347" s="22">
        <f>'skracanie okresu r. równe'!H351</f>
        <v>0</v>
      </c>
      <c r="I347" s="6">
        <f t="shared" si="52"/>
        <v>0</v>
      </c>
      <c r="J347" s="8">
        <f t="shared" si="53"/>
        <v>338</v>
      </c>
      <c r="K347" s="6">
        <f t="shared" si="46"/>
        <v>0</v>
      </c>
      <c r="L347" s="16">
        <f t="shared" si="47"/>
        <v>0</v>
      </c>
      <c r="M347" s="45"/>
      <c r="N347" s="45"/>
      <c r="O347" s="45"/>
    </row>
    <row r="348" spans="2:15" x14ac:dyDescent="0.2">
      <c r="B348" s="17">
        <f t="shared" si="48"/>
        <v>55579</v>
      </c>
      <c r="C348" s="5">
        <f>'skracanie okresu r. równe'!C352</f>
        <v>0</v>
      </c>
      <c r="D348" s="6">
        <f t="shared" si="49"/>
        <v>0</v>
      </c>
      <c r="E348" s="16">
        <f t="shared" si="45"/>
        <v>0</v>
      </c>
      <c r="F348" s="6">
        <f t="shared" si="50"/>
        <v>0</v>
      </c>
      <c r="G348" s="6">
        <f t="shared" si="51"/>
        <v>0</v>
      </c>
      <c r="H348" s="22">
        <f>'skracanie okresu r. równe'!H352</f>
        <v>0</v>
      </c>
      <c r="I348" s="6">
        <f t="shared" si="52"/>
        <v>0</v>
      </c>
      <c r="J348" s="8">
        <f t="shared" si="53"/>
        <v>339</v>
      </c>
      <c r="K348" s="6">
        <f t="shared" si="46"/>
        <v>0</v>
      </c>
      <c r="L348" s="16">
        <f t="shared" si="47"/>
        <v>0</v>
      </c>
      <c r="M348" s="45"/>
      <c r="N348" s="45"/>
      <c r="O348" s="45"/>
    </row>
    <row r="349" spans="2:15" x14ac:dyDescent="0.2">
      <c r="B349" s="17">
        <f t="shared" si="48"/>
        <v>55610</v>
      </c>
      <c r="C349" s="5">
        <f>'skracanie okresu r. równe'!C353</f>
        <v>0</v>
      </c>
      <c r="D349" s="6">
        <f t="shared" si="49"/>
        <v>0</v>
      </c>
      <c r="E349" s="16">
        <f t="shared" si="45"/>
        <v>0</v>
      </c>
      <c r="F349" s="6">
        <f t="shared" si="50"/>
        <v>0</v>
      </c>
      <c r="G349" s="6">
        <f t="shared" si="51"/>
        <v>0</v>
      </c>
      <c r="H349" s="22">
        <f>'skracanie okresu r. równe'!H353</f>
        <v>0</v>
      </c>
      <c r="I349" s="6">
        <f t="shared" si="52"/>
        <v>0</v>
      </c>
      <c r="J349" s="8">
        <f t="shared" si="53"/>
        <v>340</v>
      </c>
      <c r="K349" s="6">
        <f t="shared" si="46"/>
        <v>0</v>
      </c>
      <c r="L349" s="16">
        <f t="shared" si="47"/>
        <v>0</v>
      </c>
      <c r="M349" s="45"/>
      <c r="N349" s="45"/>
      <c r="O349" s="45"/>
    </row>
    <row r="350" spans="2:15" x14ac:dyDescent="0.2">
      <c r="B350" s="17">
        <f t="shared" si="48"/>
        <v>55640</v>
      </c>
      <c r="C350" s="5">
        <f>'skracanie okresu r. równe'!C354</f>
        <v>0</v>
      </c>
      <c r="D350" s="6">
        <f t="shared" si="49"/>
        <v>0</v>
      </c>
      <c r="E350" s="16">
        <f t="shared" si="45"/>
        <v>0</v>
      </c>
      <c r="F350" s="6">
        <f t="shared" si="50"/>
        <v>0</v>
      </c>
      <c r="G350" s="6">
        <f t="shared" si="51"/>
        <v>0</v>
      </c>
      <c r="H350" s="22">
        <f>'skracanie okresu r. równe'!H354</f>
        <v>0</v>
      </c>
      <c r="I350" s="6">
        <f t="shared" si="52"/>
        <v>0</v>
      </c>
      <c r="J350" s="8">
        <f t="shared" si="53"/>
        <v>341</v>
      </c>
      <c r="K350" s="6">
        <f t="shared" si="46"/>
        <v>0</v>
      </c>
      <c r="L350" s="16">
        <f t="shared" si="47"/>
        <v>0</v>
      </c>
      <c r="M350" s="45"/>
      <c r="N350" s="45"/>
      <c r="O350" s="45"/>
    </row>
    <row r="351" spans="2:15" x14ac:dyDescent="0.2">
      <c r="B351" s="17">
        <f t="shared" si="48"/>
        <v>55671</v>
      </c>
      <c r="C351" s="5">
        <f>'skracanie okresu r. równe'!C355</f>
        <v>0</v>
      </c>
      <c r="D351" s="6">
        <f t="shared" si="49"/>
        <v>0</v>
      </c>
      <c r="E351" s="16">
        <f t="shared" si="45"/>
        <v>0</v>
      </c>
      <c r="F351" s="6">
        <f t="shared" si="50"/>
        <v>0</v>
      </c>
      <c r="G351" s="6">
        <f t="shared" si="51"/>
        <v>0</v>
      </c>
      <c r="H351" s="22">
        <f>'skracanie okresu r. równe'!H355</f>
        <v>0</v>
      </c>
      <c r="I351" s="6">
        <f t="shared" si="52"/>
        <v>0</v>
      </c>
      <c r="J351" s="8">
        <f t="shared" si="53"/>
        <v>342</v>
      </c>
      <c r="K351" s="6">
        <f t="shared" si="46"/>
        <v>0</v>
      </c>
      <c r="L351" s="16">
        <f t="shared" si="47"/>
        <v>0</v>
      </c>
      <c r="M351" s="45"/>
      <c r="N351" s="45"/>
      <c r="O351" s="45"/>
    </row>
    <row r="352" spans="2:15" x14ac:dyDescent="0.2">
      <c r="B352" s="17">
        <f t="shared" si="48"/>
        <v>55701</v>
      </c>
      <c r="C352" s="5">
        <f>'skracanie okresu r. równe'!C356</f>
        <v>0</v>
      </c>
      <c r="D352" s="6">
        <f t="shared" si="49"/>
        <v>0</v>
      </c>
      <c r="E352" s="16">
        <f t="shared" si="45"/>
        <v>0</v>
      </c>
      <c r="F352" s="6">
        <f t="shared" si="50"/>
        <v>0</v>
      </c>
      <c r="G352" s="6">
        <f t="shared" si="51"/>
        <v>0</v>
      </c>
      <c r="H352" s="22">
        <f>'skracanie okresu r. równe'!H356</f>
        <v>0</v>
      </c>
      <c r="I352" s="6">
        <f t="shared" si="52"/>
        <v>0</v>
      </c>
      <c r="J352" s="8">
        <f t="shared" si="53"/>
        <v>343</v>
      </c>
      <c r="K352" s="6">
        <f t="shared" si="46"/>
        <v>0</v>
      </c>
      <c r="L352" s="16">
        <f t="shared" si="47"/>
        <v>0</v>
      </c>
      <c r="M352" s="45"/>
      <c r="N352" s="45"/>
      <c r="O352" s="45"/>
    </row>
    <row r="353" spans="2:15" x14ac:dyDescent="0.2">
      <c r="B353" s="17">
        <f t="shared" si="48"/>
        <v>55732</v>
      </c>
      <c r="C353" s="5">
        <f>'skracanie okresu r. równe'!C357</f>
        <v>0</v>
      </c>
      <c r="D353" s="6">
        <f t="shared" si="49"/>
        <v>0</v>
      </c>
      <c r="E353" s="16">
        <f t="shared" si="45"/>
        <v>0</v>
      </c>
      <c r="F353" s="6">
        <f t="shared" si="50"/>
        <v>0</v>
      </c>
      <c r="G353" s="6">
        <f t="shared" si="51"/>
        <v>0</v>
      </c>
      <c r="H353" s="22">
        <f>'skracanie okresu r. równe'!H357</f>
        <v>0</v>
      </c>
      <c r="I353" s="6">
        <f t="shared" si="52"/>
        <v>0</v>
      </c>
      <c r="J353" s="8">
        <f t="shared" si="53"/>
        <v>344</v>
      </c>
      <c r="K353" s="6">
        <f t="shared" si="46"/>
        <v>0</v>
      </c>
      <c r="L353" s="16">
        <f t="shared" si="47"/>
        <v>0</v>
      </c>
      <c r="M353" s="45"/>
      <c r="N353" s="45"/>
      <c r="O353" s="45"/>
    </row>
    <row r="354" spans="2:15" x14ac:dyDescent="0.2">
      <c r="B354" s="17">
        <f t="shared" si="48"/>
        <v>55763</v>
      </c>
      <c r="C354" s="5">
        <f>'skracanie okresu r. równe'!C358</f>
        <v>0</v>
      </c>
      <c r="D354" s="6">
        <f t="shared" si="49"/>
        <v>0</v>
      </c>
      <c r="E354" s="16">
        <f t="shared" si="45"/>
        <v>0</v>
      </c>
      <c r="F354" s="6">
        <f t="shared" si="50"/>
        <v>0</v>
      </c>
      <c r="G354" s="6">
        <f t="shared" si="51"/>
        <v>0</v>
      </c>
      <c r="H354" s="22">
        <f>'skracanie okresu r. równe'!H358</f>
        <v>0</v>
      </c>
      <c r="I354" s="6">
        <f t="shared" si="52"/>
        <v>0</v>
      </c>
      <c r="J354" s="8">
        <f t="shared" si="53"/>
        <v>345</v>
      </c>
      <c r="K354" s="6">
        <f t="shared" si="46"/>
        <v>0</v>
      </c>
      <c r="L354" s="16">
        <f t="shared" si="47"/>
        <v>0</v>
      </c>
      <c r="M354" s="45"/>
      <c r="N354" s="45"/>
      <c r="O354" s="45"/>
    </row>
    <row r="355" spans="2:15" x14ac:dyDescent="0.2">
      <c r="B355" s="17">
        <f t="shared" si="48"/>
        <v>55793</v>
      </c>
      <c r="C355" s="5">
        <f>'skracanie okresu r. równe'!C359</f>
        <v>0</v>
      </c>
      <c r="D355" s="6">
        <f t="shared" si="49"/>
        <v>0</v>
      </c>
      <c r="E355" s="16">
        <f t="shared" si="45"/>
        <v>0</v>
      </c>
      <c r="F355" s="6">
        <f t="shared" si="50"/>
        <v>0</v>
      </c>
      <c r="G355" s="6">
        <f t="shared" si="51"/>
        <v>0</v>
      </c>
      <c r="H355" s="22">
        <f>'skracanie okresu r. równe'!H359</f>
        <v>0</v>
      </c>
      <c r="I355" s="6">
        <f t="shared" si="52"/>
        <v>0</v>
      </c>
      <c r="J355" s="8">
        <f t="shared" si="53"/>
        <v>346</v>
      </c>
      <c r="K355" s="6">
        <f t="shared" si="46"/>
        <v>0</v>
      </c>
      <c r="L355" s="16">
        <f t="shared" si="47"/>
        <v>0</v>
      </c>
      <c r="M355" s="45"/>
      <c r="N355" s="45"/>
      <c r="O355" s="45"/>
    </row>
    <row r="356" spans="2:15" x14ac:dyDescent="0.2">
      <c r="B356" s="17">
        <f t="shared" si="48"/>
        <v>55824</v>
      </c>
      <c r="C356" s="5">
        <f>'skracanie okresu r. równe'!C360</f>
        <v>0</v>
      </c>
      <c r="D356" s="6">
        <f t="shared" si="49"/>
        <v>0</v>
      </c>
      <c r="E356" s="16">
        <f t="shared" si="45"/>
        <v>0</v>
      </c>
      <c r="F356" s="6">
        <f t="shared" si="50"/>
        <v>0</v>
      </c>
      <c r="G356" s="6">
        <f t="shared" si="51"/>
        <v>0</v>
      </c>
      <c r="H356" s="22">
        <f>'skracanie okresu r. równe'!H360</f>
        <v>0</v>
      </c>
      <c r="I356" s="6">
        <f t="shared" si="52"/>
        <v>0</v>
      </c>
      <c r="J356" s="8">
        <f t="shared" si="53"/>
        <v>347</v>
      </c>
      <c r="K356" s="6">
        <f t="shared" si="46"/>
        <v>0</v>
      </c>
      <c r="L356" s="16">
        <f t="shared" si="47"/>
        <v>0</v>
      </c>
      <c r="M356" s="45"/>
      <c r="N356" s="45"/>
      <c r="O356" s="45"/>
    </row>
    <row r="357" spans="2:15" x14ac:dyDescent="0.2">
      <c r="B357" s="17">
        <f t="shared" si="48"/>
        <v>55854</v>
      </c>
      <c r="C357" s="5">
        <f>'skracanie okresu r. równe'!C361</f>
        <v>0</v>
      </c>
      <c r="D357" s="6">
        <f t="shared" si="49"/>
        <v>0</v>
      </c>
      <c r="E357" s="16">
        <f t="shared" si="45"/>
        <v>0</v>
      </c>
      <c r="F357" s="6">
        <f t="shared" si="50"/>
        <v>0</v>
      </c>
      <c r="G357" s="6">
        <f t="shared" si="51"/>
        <v>0</v>
      </c>
      <c r="H357" s="22">
        <f>'skracanie okresu r. równe'!H361</f>
        <v>0</v>
      </c>
      <c r="I357" s="6">
        <f t="shared" si="52"/>
        <v>0</v>
      </c>
      <c r="J357" s="8">
        <f t="shared" si="53"/>
        <v>348</v>
      </c>
      <c r="K357" s="6">
        <f t="shared" si="46"/>
        <v>0</v>
      </c>
      <c r="L357" s="16">
        <f t="shared" si="47"/>
        <v>0</v>
      </c>
      <c r="M357" s="45"/>
      <c r="N357" s="45"/>
      <c r="O357" s="45"/>
    </row>
    <row r="358" spans="2:15" x14ac:dyDescent="0.2">
      <c r="B358" s="17">
        <f t="shared" si="48"/>
        <v>55885</v>
      </c>
      <c r="C358" s="5">
        <f>'skracanie okresu r. równe'!C362</f>
        <v>0</v>
      </c>
      <c r="D358" s="6">
        <f t="shared" si="49"/>
        <v>0</v>
      </c>
      <c r="E358" s="16">
        <f t="shared" si="45"/>
        <v>0</v>
      </c>
      <c r="F358" s="6">
        <f t="shared" si="50"/>
        <v>0</v>
      </c>
      <c r="G358" s="6">
        <f t="shared" si="51"/>
        <v>0</v>
      </c>
      <c r="H358" s="22">
        <f>'skracanie okresu r. równe'!H362</f>
        <v>0</v>
      </c>
      <c r="I358" s="6">
        <f t="shared" si="52"/>
        <v>0</v>
      </c>
      <c r="J358" s="8">
        <f t="shared" si="53"/>
        <v>349</v>
      </c>
      <c r="K358" s="6">
        <f t="shared" si="46"/>
        <v>0</v>
      </c>
      <c r="L358" s="16">
        <f t="shared" si="47"/>
        <v>0</v>
      </c>
      <c r="M358" s="45"/>
      <c r="N358" s="45"/>
      <c r="O358" s="45"/>
    </row>
    <row r="359" spans="2:15" x14ac:dyDescent="0.2">
      <c r="B359" s="17">
        <f t="shared" si="48"/>
        <v>55916</v>
      </c>
      <c r="C359" s="5">
        <f>'skracanie okresu r. równe'!C363</f>
        <v>0</v>
      </c>
      <c r="D359" s="6">
        <f t="shared" si="49"/>
        <v>0</v>
      </c>
      <c r="E359" s="16">
        <f t="shared" si="45"/>
        <v>0</v>
      </c>
      <c r="F359" s="6">
        <f t="shared" si="50"/>
        <v>0</v>
      </c>
      <c r="G359" s="6">
        <f t="shared" si="51"/>
        <v>0</v>
      </c>
      <c r="H359" s="22">
        <f>'skracanie okresu r. równe'!H363</f>
        <v>0</v>
      </c>
      <c r="I359" s="6">
        <f t="shared" si="52"/>
        <v>0</v>
      </c>
      <c r="J359" s="8">
        <f t="shared" si="53"/>
        <v>350</v>
      </c>
      <c r="K359" s="6">
        <f t="shared" si="46"/>
        <v>0</v>
      </c>
      <c r="L359" s="16">
        <f t="shared" si="47"/>
        <v>0</v>
      </c>
      <c r="M359" s="45"/>
      <c r="N359" s="45"/>
      <c r="O359" s="45"/>
    </row>
    <row r="360" spans="2:15" x14ac:dyDescent="0.2">
      <c r="B360" s="17">
        <f t="shared" si="48"/>
        <v>55944</v>
      </c>
      <c r="C360" s="5">
        <f>'skracanie okresu r. równe'!C364</f>
        <v>0</v>
      </c>
      <c r="D360" s="6">
        <f t="shared" si="49"/>
        <v>0</v>
      </c>
      <c r="E360" s="16">
        <f t="shared" si="45"/>
        <v>0</v>
      </c>
      <c r="F360" s="6">
        <f t="shared" si="50"/>
        <v>0</v>
      </c>
      <c r="G360" s="6">
        <f t="shared" si="51"/>
        <v>0</v>
      </c>
      <c r="H360" s="22">
        <f>'skracanie okresu r. równe'!H364</f>
        <v>0</v>
      </c>
      <c r="I360" s="6">
        <f t="shared" si="52"/>
        <v>0</v>
      </c>
      <c r="J360" s="8">
        <f t="shared" si="53"/>
        <v>351</v>
      </c>
      <c r="K360" s="6">
        <f t="shared" si="46"/>
        <v>0</v>
      </c>
      <c r="L360" s="16">
        <f t="shared" si="47"/>
        <v>0</v>
      </c>
      <c r="M360" s="45"/>
      <c r="N360" s="45"/>
      <c r="O360" s="45"/>
    </row>
    <row r="361" spans="2:15" x14ac:dyDescent="0.2">
      <c r="B361" s="17">
        <f t="shared" si="48"/>
        <v>55975</v>
      </c>
      <c r="C361" s="5">
        <f>'skracanie okresu r. równe'!C365</f>
        <v>0</v>
      </c>
      <c r="D361" s="6">
        <f t="shared" si="49"/>
        <v>0</v>
      </c>
      <c r="E361" s="16">
        <f t="shared" si="45"/>
        <v>0</v>
      </c>
      <c r="F361" s="6">
        <f t="shared" si="50"/>
        <v>0</v>
      </c>
      <c r="G361" s="6">
        <f t="shared" si="51"/>
        <v>0</v>
      </c>
      <c r="H361" s="22">
        <f>'skracanie okresu r. równe'!H365</f>
        <v>0</v>
      </c>
      <c r="I361" s="6">
        <f t="shared" si="52"/>
        <v>0</v>
      </c>
      <c r="J361" s="8">
        <f t="shared" si="53"/>
        <v>352</v>
      </c>
      <c r="K361" s="6">
        <f t="shared" si="46"/>
        <v>0</v>
      </c>
      <c r="L361" s="16">
        <f t="shared" si="47"/>
        <v>0</v>
      </c>
      <c r="M361" s="45"/>
      <c r="N361" s="45"/>
      <c r="O361" s="45"/>
    </row>
    <row r="362" spans="2:15" x14ac:dyDescent="0.2">
      <c r="B362" s="17">
        <f t="shared" si="48"/>
        <v>56005</v>
      </c>
      <c r="C362" s="5">
        <f>'skracanie okresu r. równe'!C366</f>
        <v>0</v>
      </c>
      <c r="D362" s="6">
        <f t="shared" si="49"/>
        <v>0</v>
      </c>
      <c r="E362" s="16">
        <f t="shared" si="45"/>
        <v>0</v>
      </c>
      <c r="F362" s="6">
        <f t="shared" si="50"/>
        <v>0</v>
      </c>
      <c r="G362" s="6">
        <f t="shared" si="51"/>
        <v>0</v>
      </c>
      <c r="H362" s="22">
        <f>'skracanie okresu r. równe'!H366</f>
        <v>0</v>
      </c>
      <c r="I362" s="6">
        <f t="shared" si="52"/>
        <v>0</v>
      </c>
      <c r="J362" s="8">
        <f t="shared" si="53"/>
        <v>353</v>
      </c>
      <c r="K362" s="6">
        <f t="shared" si="46"/>
        <v>0</v>
      </c>
      <c r="L362" s="16">
        <f t="shared" si="47"/>
        <v>0</v>
      </c>
      <c r="M362" s="45"/>
      <c r="N362" s="45"/>
      <c r="O362" s="45"/>
    </row>
    <row r="363" spans="2:15" x14ac:dyDescent="0.2">
      <c r="B363" s="17">
        <f t="shared" si="48"/>
        <v>56036</v>
      </c>
      <c r="C363" s="5">
        <f>'skracanie okresu r. równe'!C367</f>
        <v>0</v>
      </c>
      <c r="D363" s="6">
        <f t="shared" si="49"/>
        <v>0</v>
      </c>
      <c r="E363" s="16">
        <f t="shared" si="45"/>
        <v>0</v>
      </c>
      <c r="F363" s="6">
        <f t="shared" si="50"/>
        <v>0</v>
      </c>
      <c r="G363" s="6">
        <f t="shared" si="51"/>
        <v>0</v>
      </c>
      <c r="H363" s="22">
        <f>'skracanie okresu r. równe'!H367</f>
        <v>0</v>
      </c>
      <c r="I363" s="6">
        <f t="shared" si="52"/>
        <v>0</v>
      </c>
      <c r="J363" s="8">
        <f t="shared" si="53"/>
        <v>354</v>
      </c>
      <c r="K363" s="6">
        <f t="shared" si="46"/>
        <v>0</v>
      </c>
      <c r="L363" s="16">
        <f t="shared" si="47"/>
        <v>0</v>
      </c>
      <c r="M363" s="45"/>
      <c r="N363" s="45"/>
      <c r="O363" s="45"/>
    </row>
    <row r="364" spans="2:15" x14ac:dyDescent="0.2">
      <c r="B364" s="17">
        <f t="shared" si="48"/>
        <v>56066</v>
      </c>
      <c r="C364" s="5">
        <f>'skracanie okresu r. równe'!C368</f>
        <v>0</v>
      </c>
      <c r="D364" s="6">
        <f t="shared" si="49"/>
        <v>0</v>
      </c>
      <c r="E364" s="16">
        <f t="shared" si="45"/>
        <v>0</v>
      </c>
      <c r="F364" s="6">
        <f t="shared" si="50"/>
        <v>0</v>
      </c>
      <c r="G364" s="6">
        <f t="shared" si="51"/>
        <v>0</v>
      </c>
      <c r="H364" s="22">
        <f>'skracanie okresu r. równe'!H368</f>
        <v>0</v>
      </c>
      <c r="I364" s="6">
        <f t="shared" si="52"/>
        <v>0</v>
      </c>
      <c r="J364" s="8">
        <f t="shared" si="53"/>
        <v>355</v>
      </c>
      <c r="K364" s="6">
        <f t="shared" si="46"/>
        <v>0</v>
      </c>
      <c r="L364" s="16">
        <f t="shared" si="47"/>
        <v>0</v>
      </c>
      <c r="M364" s="45"/>
      <c r="N364" s="45"/>
      <c r="O364" s="45"/>
    </row>
    <row r="365" spans="2:15" x14ac:dyDescent="0.2">
      <c r="B365" s="17">
        <f t="shared" si="48"/>
        <v>56097</v>
      </c>
      <c r="C365" s="5">
        <f>'skracanie okresu r. równe'!C369</f>
        <v>0</v>
      </c>
      <c r="D365" s="6">
        <f t="shared" si="49"/>
        <v>0</v>
      </c>
      <c r="E365" s="16">
        <f t="shared" si="45"/>
        <v>0</v>
      </c>
      <c r="F365" s="6">
        <f t="shared" si="50"/>
        <v>0</v>
      </c>
      <c r="G365" s="6">
        <f t="shared" si="51"/>
        <v>0</v>
      </c>
      <c r="H365" s="22">
        <f>'skracanie okresu r. równe'!H369</f>
        <v>0</v>
      </c>
      <c r="I365" s="6">
        <f t="shared" si="52"/>
        <v>0</v>
      </c>
      <c r="J365" s="8">
        <f t="shared" si="53"/>
        <v>356</v>
      </c>
      <c r="K365" s="6">
        <f t="shared" si="46"/>
        <v>0</v>
      </c>
      <c r="L365" s="16">
        <f t="shared" si="47"/>
        <v>0</v>
      </c>
      <c r="M365" s="45"/>
      <c r="N365" s="45"/>
      <c r="O365" s="45"/>
    </row>
    <row r="366" spans="2:15" x14ac:dyDescent="0.2">
      <c r="B366" s="17">
        <f t="shared" si="48"/>
        <v>56128</v>
      </c>
      <c r="C366" s="5">
        <f>'skracanie okresu r. równe'!C370</f>
        <v>0</v>
      </c>
      <c r="D366" s="6">
        <f t="shared" si="49"/>
        <v>0</v>
      </c>
      <c r="E366" s="16">
        <f t="shared" si="45"/>
        <v>0</v>
      </c>
      <c r="F366" s="6">
        <f t="shared" si="50"/>
        <v>0</v>
      </c>
      <c r="G366" s="6">
        <f t="shared" si="51"/>
        <v>0</v>
      </c>
      <c r="H366" s="22">
        <f>'skracanie okresu r. równe'!H370</f>
        <v>0</v>
      </c>
      <c r="I366" s="6">
        <f t="shared" si="52"/>
        <v>0</v>
      </c>
      <c r="J366" s="8">
        <f t="shared" si="53"/>
        <v>357</v>
      </c>
      <c r="K366" s="6">
        <f t="shared" si="46"/>
        <v>0</v>
      </c>
      <c r="L366" s="16">
        <f t="shared" si="47"/>
        <v>0</v>
      </c>
      <c r="M366" s="45"/>
      <c r="N366" s="45"/>
      <c r="O366" s="45"/>
    </row>
    <row r="367" spans="2:15" x14ac:dyDescent="0.2">
      <c r="B367" s="17">
        <f t="shared" si="48"/>
        <v>56158</v>
      </c>
      <c r="C367" s="5">
        <f>'skracanie okresu r. równe'!C371</f>
        <v>0</v>
      </c>
      <c r="D367" s="6">
        <f t="shared" si="49"/>
        <v>0</v>
      </c>
      <c r="E367" s="16">
        <f t="shared" si="45"/>
        <v>0</v>
      </c>
      <c r="F367" s="6">
        <f t="shared" si="50"/>
        <v>0</v>
      </c>
      <c r="G367" s="6">
        <f t="shared" si="51"/>
        <v>0</v>
      </c>
      <c r="H367" s="22">
        <f>'skracanie okresu r. równe'!H371</f>
        <v>0</v>
      </c>
      <c r="I367" s="6">
        <f t="shared" si="52"/>
        <v>0</v>
      </c>
      <c r="J367" s="8">
        <f t="shared" si="53"/>
        <v>358</v>
      </c>
      <c r="K367" s="6">
        <f t="shared" si="46"/>
        <v>0</v>
      </c>
      <c r="L367" s="16">
        <f t="shared" si="47"/>
        <v>0</v>
      </c>
      <c r="M367" s="45"/>
      <c r="N367" s="45"/>
      <c r="O367" s="45"/>
    </row>
    <row r="368" spans="2:15" x14ac:dyDescent="0.2">
      <c r="B368" s="17">
        <f t="shared" si="48"/>
        <v>56189</v>
      </c>
      <c r="C368" s="5">
        <f>'skracanie okresu r. równe'!C372</f>
        <v>0</v>
      </c>
      <c r="D368" s="6">
        <f t="shared" si="49"/>
        <v>0</v>
      </c>
      <c r="E368" s="16">
        <f t="shared" si="45"/>
        <v>0</v>
      </c>
      <c r="F368" s="6">
        <f t="shared" si="50"/>
        <v>0</v>
      </c>
      <c r="G368" s="6">
        <f t="shared" si="51"/>
        <v>0</v>
      </c>
      <c r="H368" s="22">
        <f>'skracanie okresu r. równe'!H372</f>
        <v>0</v>
      </c>
      <c r="I368" s="6">
        <f t="shared" si="52"/>
        <v>0</v>
      </c>
      <c r="J368" s="8">
        <f t="shared" si="53"/>
        <v>359</v>
      </c>
      <c r="K368" s="6">
        <f t="shared" si="46"/>
        <v>0</v>
      </c>
      <c r="L368" s="16">
        <f t="shared" si="47"/>
        <v>0</v>
      </c>
      <c r="M368" s="45"/>
      <c r="N368" s="45"/>
      <c r="O368" s="45"/>
    </row>
    <row r="369" spans="2:15" x14ac:dyDescent="0.2">
      <c r="B369" s="17">
        <f t="shared" si="48"/>
        <v>56219</v>
      </c>
      <c r="C369" s="5">
        <f>'skracanie okresu r. równe'!C373</f>
        <v>0</v>
      </c>
      <c r="D369" s="6">
        <f t="shared" si="49"/>
        <v>0</v>
      </c>
      <c r="E369" s="16">
        <f t="shared" si="45"/>
        <v>0</v>
      </c>
      <c r="F369" s="6">
        <f t="shared" si="50"/>
        <v>0</v>
      </c>
      <c r="G369" s="6">
        <f t="shared" si="51"/>
        <v>0</v>
      </c>
      <c r="H369" s="22">
        <f>'skracanie okresu r. równe'!H373</f>
        <v>0</v>
      </c>
      <c r="I369" s="6">
        <f t="shared" si="52"/>
        <v>0</v>
      </c>
      <c r="J369" s="8">
        <f t="shared" si="53"/>
        <v>360</v>
      </c>
      <c r="K369" s="6">
        <f t="shared" si="46"/>
        <v>0</v>
      </c>
      <c r="L369" s="16">
        <f t="shared" si="47"/>
        <v>0</v>
      </c>
      <c r="M369" s="45"/>
      <c r="N369" s="45"/>
      <c r="O369" s="45"/>
    </row>
    <row r="370" spans="2:15" x14ac:dyDescent="0.2">
      <c r="G370" s="1" t="s">
        <v>20</v>
      </c>
      <c r="H370" s="6">
        <f>SUM(H10:H369)</f>
        <v>0</v>
      </c>
    </row>
  </sheetData>
  <sheetProtection algorithmName="SHA-512" hashValue="kOnmD5jEbRWBAnDn1+zVadcA3Q8sqDQjXln5AvoujQJBOSzbp6KDD/UvM2bbQZRfFUM+q4loZg5rZ6x85QK5ig==" saltValue="u4Ps+em8vGRXYOtwS1x+JQ==" spinCount="100000" sheet="1" objects="1" scenarios="1"/>
  <mergeCells count="11">
    <mergeCell ref="J3:K3"/>
    <mergeCell ref="J5:K5"/>
    <mergeCell ref="J6:K6"/>
    <mergeCell ref="J8:K8"/>
    <mergeCell ref="J4:K4"/>
    <mergeCell ref="J7:K7"/>
    <mergeCell ref="B3:C3"/>
    <mergeCell ref="B4:C4"/>
    <mergeCell ref="B5:C5"/>
    <mergeCell ref="B6:C6"/>
    <mergeCell ref="B7:C7"/>
  </mergeCells>
  <pageMargins left="0.7" right="0.7" top="0.75" bottom="0.75" header="0.3" footer="0.3"/>
  <ignoredErrors>
    <ignoredError sqref="D3:D5" unlocked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7F700-0FA8-CA45-BF20-949DA1472CE8}">
  <dimension ref="A1:Y370"/>
  <sheetViews>
    <sheetView showGridLines="0" zoomScaleNormal="100" workbookViewId="0">
      <pane ySplit="9" topLeftCell="A10" activePane="bottomLeft" state="frozen"/>
      <selection pane="bottomLeft" activeCell="O24" sqref="O24"/>
    </sheetView>
  </sheetViews>
  <sheetFormatPr baseColWidth="10" defaultColWidth="0" defaultRowHeight="16" zeroHeight="1" x14ac:dyDescent="0.2"/>
  <cols>
    <col min="1" max="1" width="4.83203125" style="1" customWidth="1"/>
    <col min="2" max="2" width="17.5" style="1" customWidth="1"/>
    <col min="3" max="3" width="8.6640625" style="1" customWidth="1"/>
    <col min="4" max="4" width="16.83203125" style="1" customWidth="1"/>
    <col min="5" max="5" width="14.33203125" style="1" customWidth="1"/>
    <col min="6" max="7" width="16.83203125" style="1" customWidth="1"/>
    <col min="8" max="8" width="13.83203125" style="1" customWidth="1"/>
    <col min="9" max="9" width="11.6640625" style="1" customWidth="1"/>
    <col min="10" max="10" width="16.83203125" style="1" customWidth="1"/>
    <col min="11" max="11" width="11.1640625" style="1" bestFit="1" customWidth="1"/>
    <col min="12" max="13" width="16.83203125" style="1" customWidth="1"/>
    <col min="14" max="16" width="16.83203125" style="44" customWidth="1"/>
    <col min="17" max="25" width="10.83203125" style="1" customWidth="1"/>
    <col min="26" max="16384" width="10.83203125" style="1" hidden="1"/>
  </cols>
  <sheetData>
    <row r="1" spans="2:16" x14ac:dyDescent="0.2"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2:16" x14ac:dyDescent="0.2"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pans="2:16" x14ac:dyDescent="0.2">
      <c r="B3" s="71" t="s">
        <v>0</v>
      </c>
      <c r="C3" s="71"/>
      <c r="D3" s="18">
        <f>PODSUMOWANIE!C6</f>
        <v>0</v>
      </c>
      <c r="E3" s="8"/>
      <c r="F3" s="8"/>
      <c r="G3" s="8"/>
      <c r="H3" s="8"/>
      <c r="I3" s="8"/>
      <c r="J3" s="8"/>
      <c r="K3" s="72" t="s">
        <v>15</v>
      </c>
      <c r="L3" s="72"/>
      <c r="M3" s="9">
        <f>IF(MAX(M10:M369)&gt;D3,D3,MAX(M10:M369))</f>
        <v>0</v>
      </c>
      <c r="N3" s="16"/>
      <c r="O3" s="16"/>
      <c r="P3" s="16"/>
    </row>
    <row r="4" spans="2:16" x14ac:dyDescent="0.2">
      <c r="B4" s="71" t="s">
        <v>4</v>
      </c>
      <c r="C4" s="71"/>
      <c r="D4" s="19">
        <f>PODSUMOWANIE!C7</f>
        <v>0</v>
      </c>
      <c r="E4" s="8"/>
      <c r="F4" s="8"/>
      <c r="G4" s="8"/>
      <c r="H4" s="8"/>
      <c r="I4" s="8"/>
      <c r="J4" s="8"/>
      <c r="K4" s="72" t="s">
        <v>17</v>
      </c>
      <c r="L4" s="72"/>
      <c r="M4" s="18">
        <f>'skracanie okresu r. równe'!M7</f>
        <v>0</v>
      </c>
      <c r="N4" s="41"/>
      <c r="O4" s="41"/>
      <c r="P4" s="41"/>
    </row>
    <row r="5" spans="2:16" s="15" customFormat="1" x14ac:dyDescent="0.2">
      <c r="B5" s="71" t="s">
        <v>2</v>
      </c>
      <c r="C5" s="71"/>
      <c r="D5" s="21">
        <f>PODSUMOWANIE!C8</f>
        <v>0</v>
      </c>
      <c r="E5" s="8"/>
      <c r="F5" s="8"/>
      <c r="G5" s="8"/>
      <c r="H5" s="8"/>
      <c r="I5" s="8"/>
      <c r="J5" s="8"/>
      <c r="K5" s="72" t="s">
        <v>16</v>
      </c>
      <c r="L5" s="72"/>
      <c r="M5" s="7">
        <f>MAX(L10:L369)</f>
        <v>0</v>
      </c>
      <c r="N5" s="6"/>
      <c r="O5" s="6"/>
      <c r="P5" s="6"/>
    </row>
    <row r="6" spans="2:16" x14ac:dyDescent="0.2">
      <c r="B6" s="71" t="s">
        <v>3</v>
      </c>
      <c r="C6" s="71"/>
      <c r="D6" s="21">
        <f>PODSUMOWANIE!C10</f>
        <v>0</v>
      </c>
      <c r="E6" s="8"/>
      <c r="F6" s="8"/>
      <c r="G6" s="8"/>
      <c r="H6" s="8"/>
      <c r="I6" s="8"/>
      <c r="J6" s="8"/>
      <c r="K6" s="72" t="s">
        <v>18</v>
      </c>
      <c r="L6" s="72"/>
      <c r="M6" s="10">
        <f>IF(M8&lt;0,0,M4-M5)</f>
        <v>0</v>
      </c>
      <c r="N6" s="39"/>
      <c r="O6" s="39"/>
      <c r="P6" s="39"/>
    </row>
    <row r="7" spans="2:16" x14ac:dyDescent="0.2">
      <c r="B7" s="71" t="s">
        <v>1</v>
      </c>
      <c r="C7" s="71"/>
      <c r="D7" s="11" t="e">
        <f>-PMT(D4/12,D6,D3)</f>
        <v>#NUM!</v>
      </c>
      <c r="E7" s="8"/>
      <c r="F7" s="8"/>
      <c r="G7" s="8"/>
      <c r="H7" s="8"/>
      <c r="I7" s="8"/>
      <c r="J7" s="8"/>
      <c r="K7" s="74" t="s">
        <v>21</v>
      </c>
      <c r="L7" s="74"/>
      <c r="M7" s="23">
        <f>H370</f>
        <v>0</v>
      </c>
      <c r="N7" s="38"/>
      <c r="O7" s="38"/>
      <c r="P7" s="38"/>
    </row>
    <row r="8" spans="2:16" x14ac:dyDescent="0.2">
      <c r="B8" s="8"/>
      <c r="C8" s="8"/>
      <c r="D8" s="8"/>
      <c r="E8" s="8"/>
      <c r="F8" s="8"/>
      <c r="G8" s="8"/>
      <c r="H8" s="8"/>
      <c r="I8" s="8"/>
      <c r="J8" s="8"/>
      <c r="K8" s="73"/>
      <c r="L8" s="73"/>
      <c r="M8" s="13">
        <f>M4-M5</f>
        <v>0</v>
      </c>
      <c r="N8" s="13"/>
      <c r="O8" s="13"/>
      <c r="P8" s="13"/>
    </row>
    <row r="9" spans="2:16" ht="34" x14ac:dyDescent="0.2">
      <c r="B9" s="14" t="s">
        <v>6</v>
      </c>
      <c r="C9" s="14"/>
      <c r="D9" s="14" t="s">
        <v>11</v>
      </c>
      <c r="E9" s="14" t="s">
        <v>7</v>
      </c>
      <c r="F9" s="14" t="s">
        <v>8</v>
      </c>
      <c r="G9" s="14" t="s">
        <v>9</v>
      </c>
      <c r="H9" s="14" t="s">
        <v>5</v>
      </c>
      <c r="I9" s="14" t="s">
        <v>19</v>
      </c>
      <c r="J9" s="14" t="s">
        <v>10</v>
      </c>
      <c r="K9" s="14" t="s">
        <v>12</v>
      </c>
      <c r="L9" s="14" t="s">
        <v>13</v>
      </c>
      <c r="M9" s="14" t="s">
        <v>14</v>
      </c>
      <c r="N9" s="14"/>
      <c r="O9" s="14"/>
      <c r="P9" s="14"/>
    </row>
    <row r="10" spans="2:16" x14ac:dyDescent="0.2">
      <c r="B10" s="33">
        <f>'skracanie okresu r. równe'!B14</f>
        <v>45292</v>
      </c>
      <c r="C10" s="5">
        <f>'skracanie okresu r. równe'!C14</f>
        <v>0</v>
      </c>
      <c r="D10" s="6">
        <f>D3</f>
        <v>0</v>
      </c>
      <c r="E10" s="16">
        <f>F10+G10</f>
        <v>0</v>
      </c>
      <c r="F10" s="6">
        <f>IFERROR(-IPMT(C10/12,1,$D$6-K10+1,D10),0)</f>
        <v>0</v>
      </c>
      <c r="G10" s="6">
        <f>IFERROR(-PPMT(C10/12,1,$D$6-K10+1,D10),0)</f>
        <v>0</v>
      </c>
      <c r="H10" s="22">
        <f>'skracanie okresu r. równe'!H14</f>
        <v>0</v>
      </c>
      <c r="I10" s="4"/>
      <c r="J10" s="6">
        <f>D10-G10-H10-I10</f>
        <v>0</v>
      </c>
      <c r="K10" s="8">
        <v>1</v>
      </c>
      <c r="L10" s="6">
        <f>F10</f>
        <v>0</v>
      </c>
      <c r="M10" s="16">
        <f>G10+H10+I10</f>
        <v>0</v>
      </c>
      <c r="N10" s="45"/>
      <c r="O10" s="45"/>
      <c r="P10" s="43"/>
    </row>
    <row r="11" spans="2:16" x14ac:dyDescent="0.2">
      <c r="B11" s="17">
        <f>EDATE(B10,1)</f>
        <v>45323</v>
      </c>
      <c r="C11" s="5">
        <f>'skracanie okresu r. równe'!C15</f>
        <v>0</v>
      </c>
      <c r="D11" s="6">
        <f>IF(J10&lt;0,0,J10)</f>
        <v>0</v>
      </c>
      <c r="E11" s="16">
        <f t="shared" ref="E11:E74" si="0">F11+G11</f>
        <v>0</v>
      </c>
      <c r="F11" s="6">
        <f>IFERROR(-IPMT(C11/12,1,$D$6-K11+1,D11),0)</f>
        <v>0</v>
      </c>
      <c r="G11" s="6">
        <f>IFERROR(-PPMT(C11/12,1,$D$6-K11+1,D11),0)</f>
        <v>0</v>
      </c>
      <c r="H11" s="22">
        <f>'skracanie okresu r. równe'!H15</f>
        <v>0</v>
      </c>
      <c r="I11" s="4">
        <f>IF(E11&gt;$E$10,0,IF(E11=0,0,$E$10-E11))</f>
        <v>0</v>
      </c>
      <c r="J11" s="6">
        <f t="shared" ref="J11:J74" si="1">D11-G11-H11-I11</f>
        <v>0</v>
      </c>
      <c r="K11" s="8">
        <f>K10+1</f>
        <v>2</v>
      </c>
      <c r="L11" s="6">
        <f t="shared" ref="L11:L74" si="2">F11+L10</f>
        <v>0</v>
      </c>
      <c r="M11" s="16">
        <f>M10+G11+H11+I11</f>
        <v>0</v>
      </c>
      <c r="N11" s="45"/>
      <c r="O11" s="45"/>
      <c r="P11" s="43"/>
    </row>
    <row r="12" spans="2:16" x14ac:dyDescent="0.2">
      <c r="B12" s="17">
        <f t="shared" ref="B12:B75" si="3">EDATE(B11,1)</f>
        <v>45352</v>
      </c>
      <c r="C12" s="5">
        <f>'skracanie okresu r. równe'!C16</f>
        <v>0</v>
      </c>
      <c r="D12" s="6">
        <f t="shared" ref="D12:D75" si="4">IF(J11&lt;0,0,J11)</f>
        <v>0</v>
      </c>
      <c r="E12" s="16">
        <f t="shared" si="0"/>
        <v>0</v>
      </c>
      <c r="F12" s="6">
        <f t="shared" ref="F12:F75" si="5">IFERROR(-IPMT(C12/12,1,$D$6-K12+1,D12),0)</f>
        <v>0</v>
      </c>
      <c r="G12" s="6">
        <f t="shared" ref="G12:G75" si="6">IFERROR(-PPMT(C12/12,1,$D$6-K12+1,D12),0)</f>
        <v>0</v>
      </c>
      <c r="H12" s="22">
        <f>'skracanie okresu r. równe'!H16</f>
        <v>0</v>
      </c>
      <c r="I12" s="4">
        <f t="shared" ref="I12:I75" si="7">IF(E12&gt;$E$10,0,IF(E12=0,0,$E$10-E12))</f>
        <v>0</v>
      </c>
      <c r="J12" s="6">
        <f t="shared" si="1"/>
        <v>0</v>
      </c>
      <c r="K12" s="8">
        <f t="shared" ref="K12:K75" si="8">K11+1</f>
        <v>3</v>
      </c>
      <c r="L12" s="6">
        <f t="shared" si="2"/>
        <v>0</v>
      </c>
      <c r="M12" s="16">
        <f t="shared" ref="M12:M75" si="9">M11+G12+H12+I12</f>
        <v>0</v>
      </c>
      <c r="N12" s="45"/>
      <c r="O12" s="45"/>
      <c r="P12" s="43"/>
    </row>
    <row r="13" spans="2:16" x14ac:dyDescent="0.2">
      <c r="B13" s="17">
        <f t="shared" si="3"/>
        <v>45383</v>
      </c>
      <c r="C13" s="5">
        <f>'skracanie okresu r. równe'!C17</f>
        <v>0</v>
      </c>
      <c r="D13" s="6">
        <f t="shared" si="4"/>
        <v>0</v>
      </c>
      <c r="E13" s="16">
        <f t="shared" si="0"/>
        <v>0</v>
      </c>
      <c r="F13" s="6">
        <f t="shared" si="5"/>
        <v>0</v>
      </c>
      <c r="G13" s="6">
        <f t="shared" si="6"/>
        <v>0</v>
      </c>
      <c r="H13" s="22">
        <f>'skracanie okresu r. równe'!H17</f>
        <v>0</v>
      </c>
      <c r="I13" s="4">
        <f t="shared" si="7"/>
        <v>0</v>
      </c>
      <c r="J13" s="6">
        <f t="shared" si="1"/>
        <v>0</v>
      </c>
      <c r="K13" s="8">
        <f t="shared" si="8"/>
        <v>4</v>
      </c>
      <c r="L13" s="6">
        <f t="shared" si="2"/>
        <v>0</v>
      </c>
      <c r="M13" s="16">
        <f t="shared" si="9"/>
        <v>0</v>
      </c>
      <c r="N13" s="45"/>
      <c r="O13" s="45"/>
      <c r="P13" s="43"/>
    </row>
    <row r="14" spans="2:16" x14ac:dyDescent="0.2">
      <c r="B14" s="17">
        <f t="shared" si="3"/>
        <v>45413</v>
      </c>
      <c r="C14" s="5">
        <f>'skracanie okresu r. równe'!C18</f>
        <v>0</v>
      </c>
      <c r="D14" s="6">
        <f t="shared" si="4"/>
        <v>0</v>
      </c>
      <c r="E14" s="16">
        <f t="shared" si="0"/>
        <v>0</v>
      </c>
      <c r="F14" s="6">
        <f t="shared" si="5"/>
        <v>0</v>
      </c>
      <c r="G14" s="6">
        <f t="shared" si="6"/>
        <v>0</v>
      </c>
      <c r="H14" s="22">
        <f>'skracanie okresu r. równe'!H18</f>
        <v>0</v>
      </c>
      <c r="I14" s="4">
        <f t="shared" si="7"/>
        <v>0</v>
      </c>
      <c r="J14" s="6">
        <f t="shared" si="1"/>
        <v>0</v>
      </c>
      <c r="K14" s="8">
        <f t="shared" si="8"/>
        <v>5</v>
      </c>
      <c r="L14" s="6">
        <f t="shared" si="2"/>
        <v>0</v>
      </c>
      <c r="M14" s="16">
        <f t="shared" si="9"/>
        <v>0</v>
      </c>
      <c r="N14" s="45"/>
      <c r="O14" s="45"/>
      <c r="P14" s="43"/>
    </row>
    <row r="15" spans="2:16" x14ac:dyDescent="0.2">
      <c r="B15" s="17">
        <f t="shared" si="3"/>
        <v>45444</v>
      </c>
      <c r="C15" s="5">
        <f>'skracanie okresu r. równe'!C19</f>
        <v>0</v>
      </c>
      <c r="D15" s="6">
        <f t="shared" si="4"/>
        <v>0</v>
      </c>
      <c r="E15" s="16">
        <f t="shared" si="0"/>
        <v>0</v>
      </c>
      <c r="F15" s="6">
        <f t="shared" si="5"/>
        <v>0</v>
      </c>
      <c r="G15" s="6">
        <f t="shared" si="6"/>
        <v>0</v>
      </c>
      <c r="H15" s="22">
        <f>'skracanie okresu r. równe'!H19</f>
        <v>0</v>
      </c>
      <c r="I15" s="4">
        <f t="shared" si="7"/>
        <v>0</v>
      </c>
      <c r="J15" s="6">
        <f t="shared" si="1"/>
        <v>0</v>
      </c>
      <c r="K15" s="8">
        <f t="shared" si="8"/>
        <v>6</v>
      </c>
      <c r="L15" s="6">
        <f t="shared" si="2"/>
        <v>0</v>
      </c>
      <c r="M15" s="16">
        <f t="shared" si="9"/>
        <v>0</v>
      </c>
      <c r="N15" s="45"/>
      <c r="O15" s="45"/>
      <c r="P15" s="43"/>
    </row>
    <row r="16" spans="2:16" x14ac:dyDescent="0.2">
      <c r="B16" s="17">
        <f t="shared" si="3"/>
        <v>45474</v>
      </c>
      <c r="C16" s="5">
        <f>'skracanie okresu r. równe'!C20</f>
        <v>0</v>
      </c>
      <c r="D16" s="6">
        <f t="shared" si="4"/>
        <v>0</v>
      </c>
      <c r="E16" s="16">
        <f t="shared" si="0"/>
        <v>0</v>
      </c>
      <c r="F16" s="6">
        <f t="shared" si="5"/>
        <v>0</v>
      </c>
      <c r="G16" s="6">
        <f t="shared" si="6"/>
        <v>0</v>
      </c>
      <c r="H16" s="22">
        <f>'skracanie okresu r. równe'!H20</f>
        <v>0</v>
      </c>
      <c r="I16" s="4">
        <f t="shared" si="7"/>
        <v>0</v>
      </c>
      <c r="J16" s="6">
        <f t="shared" si="1"/>
        <v>0</v>
      </c>
      <c r="K16" s="8">
        <f t="shared" si="8"/>
        <v>7</v>
      </c>
      <c r="L16" s="6">
        <f t="shared" si="2"/>
        <v>0</v>
      </c>
      <c r="M16" s="16">
        <f t="shared" si="9"/>
        <v>0</v>
      </c>
      <c r="N16" s="45"/>
      <c r="O16" s="45"/>
      <c r="P16" s="43"/>
    </row>
    <row r="17" spans="2:16" x14ac:dyDescent="0.2">
      <c r="B17" s="17">
        <f t="shared" si="3"/>
        <v>45505</v>
      </c>
      <c r="C17" s="5">
        <f>'skracanie okresu r. równe'!C21</f>
        <v>0</v>
      </c>
      <c r="D17" s="6">
        <f t="shared" si="4"/>
        <v>0</v>
      </c>
      <c r="E17" s="16">
        <f t="shared" si="0"/>
        <v>0</v>
      </c>
      <c r="F17" s="6">
        <f t="shared" si="5"/>
        <v>0</v>
      </c>
      <c r="G17" s="6">
        <f t="shared" si="6"/>
        <v>0</v>
      </c>
      <c r="H17" s="22">
        <f>'skracanie okresu r. równe'!H21</f>
        <v>0</v>
      </c>
      <c r="I17" s="4">
        <f t="shared" si="7"/>
        <v>0</v>
      </c>
      <c r="J17" s="6">
        <f t="shared" si="1"/>
        <v>0</v>
      </c>
      <c r="K17" s="8">
        <f t="shared" si="8"/>
        <v>8</v>
      </c>
      <c r="L17" s="6">
        <f t="shared" si="2"/>
        <v>0</v>
      </c>
      <c r="M17" s="16">
        <f t="shared" si="9"/>
        <v>0</v>
      </c>
      <c r="N17" s="45"/>
      <c r="O17" s="45"/>
      <c r="P17" s="43"/>
    </row>
    <row r="18" spans="2:16" x14ac:dyDescent="0.2">
      <c r="B18" s="17">
        <f t="shared" si="3"/>
        <v>45536</v>
      </c>
      <c r="C18" s="5">
        <f>'skracanie okresu r. równe'!C22</f>
        <v>0</v>
      </c>
      <c r="D18" s="6">
        <f t="shared" si="4"/>
        <v>0</v>
      </c>
      <c r="E18" s="16">
        <f t="shared" si="0"/>
        <v>0</v>
      </c>
      <c r="F18" s="6">
        <f t="shared" si="5"/>
        <v>0</v>
      </c>
      <c r="G18" s="6">
        <f t="shared" si="6"/>
        <v>0</v>
      </c>
      <c r="H18" s="22">
        <f>'skracanie okresu r. równe'!H22</f>
        <v>0</v>
      </c>
      <c r="I18" s="4">
        <f t="shared" si="7"/>
        <v>0</v>
      </c>
      <c r="J18" s="6">
        <f t="shared" si="1"/>
        <v>0</v>
      </c>
      <c r="K18" s="8">
        <f t="shared" si="8"/>
        <v>9</v>
      </c>
      <c r="L18" s="6">
        <f t="shared" si="2"/>
        <v>0</v>
      </c>
      <c r="M18" s="16">
        <f t="shared" si="9"/>
        <v>0</v>
      </c>
      <c r="N18" s="45"/>
      <c r="O18" s="45"/>
      <c r="P18" s="43"/>
    </row>
    <row r="19" spans="2:16" x14ac:dyDescent="0.2">
      <c r="B19" s="17">
        <f t="shared" si="3"/>
        <v>45566</v>
      </c>
      <c r="C19" s="5">
        <f>'skracanie okresu r. równe'!C23</f>
        <v>0</v>
      </c>
      <c r="D19" s="6">
        <f t="shared" si="4"/>
        <v>0</v>
      </c>
      <c r="E19" s="16">
        <f t="shared" si="0"/>
        <v>0</v>
      </c>
      <c r="F19" s="6">
        <f t="shared" si="5"/>
        <v>0</v>
      </c>
      <c r="G19" s="6">
        <f t="shared" si="6"/>
        <v>0</v>
      </c>
      <c r="H19" s="22">
        <f>'skracanie okresu r. równe'!H23</f>
        <v>0</v>
      </c>
      <c r="I19" s="4">
        <f t="shared" si="7"/>
        <v>0</v>
      </c>
      <c r="J19" s="6">
        <f t="shared" si="1"/>
        <v>0</v>
      </c>
      <c r="K19" s="8">
        <f t="shared" si="8"/>
        <v>10</v>
      </c>
      <c r="L19" s="6">
        <f t="shared" si="2"/>
        <v>0</v>
      </c>
      <c r="M19" s="16">
        <f t="shared" si="9"/>
        <v>0</v>
      </c>
      <c r="N19" s="45"/>
      <c r="O19" s="45"/>
      <c r="P19" s="43"/>
    </row>
    <row r="20" spans="2:16" x14ac:dyDescent="0.2">
      <c r="B20" s="17">
        <f t="shared" si="3"/>
        <v>45597</v>
      </c>
      <c r="C20" s="5">
        <f>'skracanie okresu r. równe'!C24</f>
        <v>0</v>
      </c>
      <c r="D20" s="6">
        <f t="shared" si="4"/>
        <v>0</v>
      </c>
      <c r="E20" s="16">
        <f t="shared" si="0"/>
        <v>0</v>
      </c>
      <c r="F20" s="6">
        <f t="shared" si="5"/>
        <v>0</v>
      </c>
      <c r="G20" s="6">
        <f t="shared" si="6"/>
        <v>0</v>
      </c>
      <c r="H20" s="22">
        <f>'skracanie okresu r. równe'!H24</f>
        <v>0</v>
      </c>
      <c r="I20" s="4">
        <f t="shared" si="7"/>
        <v>0</v>
      </c>
      <c r="J20" s="6">
        <f t="shared" si="1"/>
        <v>0</v>
      </c>
      <c r="K20" s="8">
        <f t="shared" si="8"/>
        <v>11</v>
      </c>
      <c r="L20" s="6">
        <f t="shared" si="2"/>
        <v>0</v>
      </c>
      <c r="M20" s="16">
        <f t="shared" si="9"/>
        <v>0</v>
      </c>
      <c r="N20" s="45"/>
      <c r="O20" s="45"/>
      <c r="P20" s="43"/>
    </row>
    <row r="21" spans="2:16" x14ac:dyDescent="0.2">
      <c r="B21" s="17">
        <f t="shared" si="3"/>
        <v>45627</v>
      </c>
      <c r="C21" s="5">
        <f>'skracanie okresu r. równe'!C25</f>
        <v>0</v>
      </c>
      <c r="D21" s="6">
        <f t="shared" si="4"/>
        <v>0</v>
      </c>
      <c r="E21" s="16">
        <f t="shared" si="0"/>
        <v>0</v>
      </c>
      <c r="F21" s="6">
        <f t="shared" si="5"/>
        <v>0</v>
      </c>
      <c r="G21" s="6">
        <f t="shared" si="6"/>
        <v>0</v>
      </c>
      <c r="H21" s="22">
        <f>'skracanie okresu r. równe'!H25</f>
        <v>0</v>
      </c>
      <c r="I21" s="4">
        <f t="shared" si="7"/>
        <v>0</v>
      </c>
      <c r="J21" s="6">
        <f t="shared" si="1"/>
        <v>0</v>
      </c>
      <c r="K21" s="8">
        <f t="shared" si="8"/>
        <v>12</v>
      </c>
      <c r="L21" s="6">
        <f t="shared" si="2"/>
        <v>0</v>
      </c>
      <c r="M21" s="16">
        <f t="shared" si="9"/>
        <v>0</v>
      </c>
      <c r="N21" s="45"/>
      <c r="O21" s="45"/>
      <c r="P21" s="43"/>
    </row>
    <row r="22" spans="2:16" x14ac:dyDescent="0.2">
      <c r="B22" s="17">
        <f t="shared" si="3"/>
        <v>45658</v>
      </c>
      <c r="C22" s="5">
        <f>'skracanie okresu r. równe'!C26</f>
        <v>0</v>
      </c>
      <c r="D22" s="6">
        <f t="shared" si="4"/>
        <v>0</v>
      </c>
      <c r="E22" s="16">
        <f t="shared" si="0"/>
        <v>0</v>
      </c>
      <c r="F22" s="6">
        <f t="shared" si="5"/>
        <v>0</v>
      </c>
      <c r="G22" s="6">
        <f t="shared" si="6"/>
        <v>0</v>
      </c>
      <c r="H22" s="22">
        <f>'skracanie okresu r. równe'!H26</f>
        <v>0</v>
      </c>
      <c r="I22" s="4">
        <f t="shared" si="7"/>
        <v>0</v>
      </c>
      <c r="J22" s="6">
        <f t="shared" si="1"/>
        <v>0</v>
      </c>
      <c r="K22" s="8">
        <f t="shared" si="8"/>
        <v>13</v>
      </c>
      <c r="L22" s="6">
        <f t="shared" si="2"/>
        <v>0</v>
      </c>
      <c r="M22" s="16">
        <f t="shared" si="9"/>
        <v>0</v>
      </c>
      <c r="N22" s="45"/>
      <c r="O22" s="45"/>
      <c r="P22" s="43"/>
    </row>
    <row r="23" spans="2:16" x14ac:dyDescent="0.2">
      <c r="B23" s="17">
        <f t="shared" si="3"/>
        <v>45689</v>
      </c>
      <c r="C23" s="5">
        <f>'skracanie okresu r. równe'!C27</f>
        <v>0</v>
      </c>
      <c r="D23" s="6">
        <f t="shared" si="4"/>
        <v>0</v>
      </c>
      <c r="E23" s="16">
        <f t="shared" si="0"/>
        <v>0</v>
      </c>
      <c r="F23" s="6">
        <f t="shared" si="5"/>
        <v>0</v>
      </c>
      <c r="G23" s="6">
        <f t="shared" si="6"/>
        <v>0</v>
      </c>
      <c r="H23" s="22">
        <f>'skracanie okresu r. równe'!H27</f>
        <v>0</v>
      </c>
      <c r="I23" s="4">
        <f t="shared" si="7"/>
        <v>0</v>
      </c>
      <c r="J23" s="6">
        <f t="shared" si="1"/>
        <v>0</v>
      </c>
      <c r="K23" s="8">
        <f t="shared" si="8"/>
        <v>14</v>
      </c>
      <c r="L23" s="6">
        <f t="shared" si="2"/>
        <v>0</v>
      </c>
      <c r="M23" s="16">
        <f t="shared" si="9"/>
        <v>0</v>
      </c>
      <c r="N23" s="45"/>
      <c r="O23" s="45"/>
      <c r="P23" s="43"/>
    </row>
    <row r="24" spans="2:16" x14ac:dyDescent="0.2">
      <c r="B24" s="17">
        <f t="shared" si="3"/>
        <v>45717</v>
      </c>
      <c r="C24" s="5">
        <f>'skracanie okresu r. równe'!C28</f>
        <v>0</v>
      </c>
      <c r="D24" s="6">
        <f t="shared" si="4"/>
        <v>0</v>
      </c>
      <c r="E24" s="16">
        <f t="shared" si="0"/>
        <v>0</v>
      </c>
      <c r="F24" s="6">
        <f t="shared" si="5"/>
        <v>0</v>
      </c>
      <c r="G24" s="6">
        <f t="shared" si="6"/>
        <v>0</v>
      </c>
      <c r="H24" s="22">
        <f>'skracanie okresu r. równe'!H28</f>
        <v>0</v>
      </c>
      <c r="I24" s="4">
        <f t="shared" si="7"/>
        <v>0</v>
      </c>
      <c r="J24" s="6">
        <f t="shared" si="1"/>
        <v>0</v>
      </c>
      <c r="K24" s="8">
        <f t="shared" si="8"/>
        <v>15</v>
      </c>
      <c r="L24" s="6">
        <f t="shared" si="2"/>
        <v>0</v>
      </c>
      <c r="M24" s="16">
        <f t="shared" si="9"/>
        <v>0</v>
      </c>
      <c r="N24" s="45"/>
      <c r="O24" s="45"/>
      <c r="P24" s="43"/>
    </row>
    <row r="25" spans="2:16" x14ac:dyDescent="0.2">
      <c r="B25" s="17">
        <f t="shared" si="3"/>
        <v>45748</v>
      </c>
      <c r="C25" s="5">
        <f>'skracanie okresu r. równe'!C29</f>
        <v>0</v>
      </c>
      <c r="D25" s="6">
        <f t="shared" si="4"/>
        <v>0</v>
      </c>
      <c r="E25" s="16">
        <f t="shared" si="0"/>
        <v>0</v>
      </c>
      <c r="F25" s="6">
        <f t="shared" si="5"/>
        <v>0</v>
      </c>
      <c r="G25" s="6">
        <f t="shared" si="6"/>
        <v>0</v>
      </c>
      <c r="H25" s="22">
        <f>'skracanie okresu r. równe'!H29</f>
        <v>0</v>
      </c>
      <c r="I25" s="4">
        <f t="shared" si="7"/>
        <v>0</v>
      </c>
      <c r="J25" s="6">
        <f t="shared" si="1"/>
        <v>0</v>
      </c>
      <c r="K25" s="8">
        <f t="shared" si="8"/>
        <v>16</v>
      </c>
      <c r="L25" s="6">
        <f t="shared" si="2"/>
        <v>0</v>
      </c>
      <c r="M25" s="16">
        <f t="shared" si="9"/>
        <v>0</v>
      </c>
      <c r="N25" s="45"/>
      <c r="O25" s="45"/>
      <c r="P25" s="43"/>
    </row>
    <row r="26" spans="2:16" x14ac:dyDescent="0.2">
      <c r="B26" s="17">
        <f t="shared" si="3"/>
        <v>45778</v>
      </c>
      <c r="C26" s="5">
        <f>'skracanie okresu r. równe'!C30</f>
        <v>0</v>
      </c>
      <c r="D26" s="6">
        <f t="shared" si="4"/>
        <v>0</v>
      </c>
      <c r="E26" s="16">
        <f t="shared" si="0"/>
        <v>0</v>
      </c>
      <c r="F26" s="6">
        <f t="shared" si="5"/>
        <v>0</v>
      </c>
      <c r="G26" s="6">
        <f t="shared" si="6"/>
        <v>0</v>
      </c>
      <c r="H26" s="22">
        <f>'skracanie okresu r. równe'!H30</f>
        <v>0</v>
      </c>
      <c r="I26" s="4">
        <f t="shared" si="7"/>
        <v>0</v>
      </c>
      <c r="J26" s="6">
        <f t="shared" si="1"/>
        <v>0</v>
      </c>
      <c r="K26" s="8">
        <f t="shared" si="8"/>
        <v>17</v>
      </c>
      <c r="L26" s="6">
        <f t="shared" si="2"/>
        <v>0</v>
      </c>
      <c r="M26" s="16">
        <f t="shared" si="9"/>
        <v>0</v>
      </c>
      <c r="N26" s="45"/>
      <c r="O26" s="45"/>
      <c r="P26" s="43"/>
    </row>
    <row r="27" spans="2:16" x14ac:dyDescent="0.2">
      <c r="B27" s="17">
        <f t="shared" si="3"/>
        <v>45809</v>
      </c>
      <c r="C27" s="5">
        <f>'skracanie okresu r. równe'!C31</f>
        <v>0</v>
      </c>
      <c r="D27" s="6">
        <f t="shared" si="4"/>
        <v>0</v>
      </c>
      <c r="E27" s="16">
        <f t="shared" si="0"/>
        <v>0</v>
      </c>
      <c r="F27" s="6">
        <f t="shared" si="5"/>
        <v>0</v>
      </c>
      <c r="G27" s="6">
        <f t="shared" si="6"/>
        <v>0</v>
      </c>
      <c r="H27" s="22">
        <f>'skracanie okresu r. równe'!H31</f>
        <v>0</v>
      </c>
      <c r="I27" s="4">
        <f t="shared" si="7"/>
        <v>0</v>
      </c>
      <c r="J27" s="6">
        <f t="shared" si="1"/>
        <v>0</v>
      </c>
      <c r="K27" s="8">
        <f t="shared" si="8"/>
        <v>18</v>
      </c>
      <c r="L27" s="6">
        <f t="shared" si="2"/>
        <v>0</v>
      </c>
      <c r="M27" s="16">
        <f t="shared" si="9"/>
        <v>0</v>
      </c>
      <c r="N27" s="45"/>
      <c r="O27" s="45"/>
      <c r="P27" s="43"/>
    </row>
    <row r="28" spans="2:16" x14ac:dyDescent="0.2">
      <c r="B28" s="17">
        <f t="shared" si="3"/>
        <v>45839</v>
      </c>
      <c r="C28" s="5">
        <f>'skracanie okresu r. równe'!C32</f>
        <v>0</v>
      </c>
      <c r="D28" s="6">
        <f t="shared" si="4"/>
        <v>0</v>
      </c>
      <c r="E28" s="16">
        <f t="shared" si="0"/>
        <v>0</v>
      </c>
      <c r="F28" s="6">
        <f t="shared" si="5"/>
        <v>0</v>
      </c>
      <c r="G28" s="6">
        <f t="shared" si="6"/>
        <v>0</v>
      </c>
      <c r="H28" s="22">
        <f>'skracanie okresu r. równe'!H32</f>
        <v>0</v>
      </c>
      <c r="I28" s="4">
        <f t="shared" si="7"/>
        <v>0</v>
      </c>
      <c r="J28" s="6">
        <f t="shared" si="1"/>
        <v>0</v>
      </c>
      <c r="K28" s="8">
        <f t="shared" si="8"/>
        <v>19</v>
      </c>
      <c r="L28" s="6">
        <f t="shared" si="2"/>
        <v>0</v>
      </c>
      <c r="M28" s="16">
        <f t="shared" si="9"/>
        <v>0</v>
      </c>
      <c r="N28" s="45"/>
      <c r="O28" s="45"/>
      <c r="P28" s="43"/>
    </row>
    <row r="29" spans="2:16" x14ac:dyDescent="0.2">
      <c r="B29" s="17">
        <f t="shared" si="3"/>
        <v>45870</v>
      </c>
      <c r="C29" s="5">
        <f>'skracanie okresu r. równe'!C33</f>
        <v>0</v>
      </c>
      <c r="D29" s="6">
        <f t="shared" si="4"/>
        <v>0</v>
      </c>
      <c r="E29" s="16">
        <f t="shared" si="0"/>
        <v>0</v>
      </c>
      <c r="F29" s="6">
        <f t="shared" si="5"/>
        <v>0</v>
      </c>
      <c r="G29" s="6">
        <f t="shared" si="6"/>
        <v>0</v>
      </c>
      <c r="H29" s="22">
        <f>'skracanie okresu r. równe'!H33</f>
        <v>0</v>
      </c>
      <c r="I29" s="4">
        <f t="shared" si="7"/>
        <v>0</v>
      </c>
      <c r="J29" s="6">
        <f t="shared" si="1"/>
        <v>0</v>
      </c>
      <c r="K29" s="8">
        <f t="shared" si="8"/>
        <v>20</v>
      </c>
      <c r="L29" s="6">
        <f t="shared" si="2"/>
        <v>0</v>
      </c>
      <c r="M29" s="16">
        <f t="shared" si="9"/>
        <v>0</v>
      </c>
      <c r="N29" s="45"/>
      <c r="O29" s="45"/>
      <c r="P29" s="43"/>
    </row>
    <row r="30" spans="2:16" x14ac:dyDescent="0.2">
      <c r="B30" s="17">
        <f t="shared" si="3"/>
        <v>45901</v>
      </c>
      <c r="C30" s="5">
        <f>'skracanie okresu r. równe'!C34</f>
        <v>0</v>
      </c>
      <c r="D30" s="6">
        <f t="shared" si="4"/>
        <v>0</v>
      </c>
      <c r="E30" s="16">
        <f t="shared" si="0"/>
        <v>0</v>
      </c>
      <c r="F30" s="6">
        <f t="shared" si="5"/>
        <v>0</v>
      </c>
      <c r="G30" s="6">
        <f t="shared" si="6"/>
        <v>0</v>
      </c>
      <c r="H30" s="22">
        <f>'skracanie okresu r. równe'!H34</f>
        <v>0</v>
      </c>
      <c r="I30" s="4">
        <f t="shared" si="7"/>
        <v>0</v>
      </c>
      <c r="J30" s="6">
        <f t="shared" si="1"/>
        <v>0</v>
      </c>
      <c r="K30" s="8">
        <f t="shared" si="8"/>
        <v>21</v>
      </c>
      <c r="L30" s="6">
        <f t="shared" si="2"/>
        <v>0</v>
      </c>
      <c r="M30" s="16">
        <f t="shared" si="9"/>
        <v>0</v>
      </c>
      <c r="N30" s="45"/>
      <c r="O30" s="45"/>
      <c r="P30" s="43"/>
    </row>
    <row r="31" spans="2:16" x14ac:dyDescent="0.2">
      <c r="B31" s="17">
        <f t="shared" si="3"/>
        <v>45931</v>
      </c>
      <c r="C31" s="5">
        <f>'skracanie okresu r. równe'!C35</f>
        <v>0</v>
      </c>
      <c r="D31" s="6">
        <f t="shared" si="4"/>
        <v>0</v>
      </c>
      <c r="E31" s="16">
        <f t="shared" si="0"/>
        <v>0</v>
      </c>
      <c r="F31" s="6">
        <f t="shared" si="5"/>
        <v>0</v>
      </c>
      <c r="G31" s="6">
        <f t="shared" si="6"/>
        <v>0</v>
      </c>
      <c r="H31" s="22">
        <f>'skracanie okresu r. równe'!H35</f>
        <v>0</v>
      </c>
      <c r="I31" s="4">
        <f t="shared" si="7"/>
        <v>0</v>
      </c>
      <c r="J31" s="6">
        <f t="shared" si="1"/>
        <v>0</v>
      </c>
      <c r="K31" s="8">
        <f t="shared" si="8"/>
        <v>22</v>
      </c>
      <c r="L31" s="6">
        <f t="shared" si="2"/>
        <v>0</v>
      </c>
      <c r="M31" s="16">
        <f t="shared" si="9"/>
        <v>0</v>
      </c>
      <c r="N31" s="45"/>
      <c r="O31" s="45"/>
      <c r="P31" s="43"/>
    </row>
    <row r="32" spans="2:16" x14ac:dyDescent="0.2">
      <c r="B32" s="17">
        <f t="shared" si="3"/>
        <v>45962</v>
      </c>
      <c r="C32" s="5">
        <f>'skracanie okresu r. równe'!C36</f>
        <v>0</v>
      </c>
      <c r="D32" s="6">
        <f t="shared" si="4"/>
        <v>0</v>
      </c>
      <c r="E32" s="16">
        <f t="shared" si="0"/>
        <v>0</v>
      </c>
      <c r="F32" s="6">
        <f t="shared" si="5"/>
        <v>0</v>
      </c>
      <c r="G32" s="6">
        <f t="shared" si="6"/>
        <v>0</v>
      </c>
      <c r="H32" s="22">
        <f>'skracanie okresu r. równe'!H36</f>
        <v>0</v>
      </c>
      <c r="I32" s="4">
        <f t="shared" si="7"/>
        <v>0</v>
      </c>
      <c r="J32" s="6">
        <f t="shared" si="1"/>
        <v>0</v>
      </c>
      <c r="K32" s="8">
        <f t="shared" si="8"/>
        <v>23</v>
      </c>
      <c r="L32" s="6">
        <f t="shared" si="2"/>
        <v>0</v>
      </c>
      <c r="M32" s="16">
        <f t="shared" si="9"/>
        <v>0</v>
      </c>
      <c r="N32" s="45"/>
      <c r="O32" s="45"/>
      <c r="P32" s="43"/>
    </row>
    <row r="33" spans="2:16" x14ac:dyDescent="0.2">
      <c r="B33" s="17">
        <f t="shared" si="3"/>
        <v>45992</v>
      </c>
      <c r="C33" s="5">
        <f>'skracanie okresu r. równe'!C37</f>
        <v>0</v>
      </c>
      <c r="D33" s="6">
        <f t="shared" si="4"/>
        <v>0</v>
      </c>
      <c r="E33" s="16">
        <f t="shared" si="0"/>
        <v>0</v>
      </c>
      <c r="F33" s="6">
        <f t="shared" si="5"/>
        <v>0</v>
      </c>
      <c r="G33" s="6">
        <f t="shared" si="6"/>
        <v>0</v>
      </c>
      <c r="H33" s="22">
        <f>'skracanie okresu r. równe'!H37</f>
        <v>0</v>
      </c>
      <c r="I33" s="4">
        <f t="shared" si="7"/>
        <v>0</v>
      </c>
      <c r="J33" s="6">
        <f t="shared" si="1"/>
        <v>0</v>
      </c>
      <c r="K33" s="8">
        <f t="shared" si="8"/>
        <v>24</v>
      </c>
      <c r="L33" s="6">
        <f t="shared" si="2"/>
        <v>0</v>
      </c>
      <c r="M33" s="16">
        <f t="shared" si="9"/>
        <v>0</v>
      </c>
      <c r="N33" s="45"/>
      <c r="O33" s="45"/>
      <c r="P33" s="43"/>
    </row>
    <row r="34" spans="2:16" x14ac:dyDescent="0.2">
      <c r="B34" s="17">
        <f t="shared" si="3"/>
        <v>46023</v>
      </c>
      <c r="C34" s="5">
        <f>'skracanie okresu r. równe'!C38</f>
        <v>0</v>
      </c>
      <c r="D34" s="6">
        <f t="shared" si="4"/>
        <v>0</v>
      </c>
      <c r="E34" s="16">
        <f t="shared" si="0"/>
        <v>0</v>
      </c>
      <c r="F34" s="6">
        <f t="shared" si="5"/>
        <v>0</v>
      </c>
      <c r="G34" s="6">
        <f t="shared" si="6"/>
        <v>0</v>
      </c>
      <c r="H34" s="22">
        <f>'skracanie okresu r. równe'!H38</f>
        <v>0</v>
      </c>
      <c r="I34" s="4">
        <f t="shared" si="7"/>
        <v>0</v>
      </c>
      <c r="J34" s="6">
        <f t="shared" si="1"/>
        <v>0</v>
      </c>
      <c r="K34" s="8">
        <f t="shared" si="8"/>
        <v>25</v>
      </c>
      <c r="L34" s="6">
        <f t="shared" si="2"/>
        <v>0</v>
      </c>
      <c r="M34" s="16">
        <f t="shared" si="9"/>
        <v>0</v>
      </c>
      <c r="N34" s="45"/>
      <c r="O34" s="45"/>
      <c r="P34" s="43"/>
    </row>
    <row r="35" spans="2:16" x14ac:dyDescent="0.2">
      <c r="B35" s="17">
        <f t="shared" si="3"/>
        <v>46054</v>
      </c>
      <c r="C35" s="5">
        <f>'skracanie okresu r. równe'!C39</f>
        <v>0</v>
      </c>
      <c r="D35" s="6">
        <f t="shared" si="4"/>
        <v>0</v>
      </c>
      <c r="E35" s="16">
        <f t="shared" si="0"/>
        <v>0</v>
      </c>
      <c r="F35" s="6">
        <f t="shared" si="5"/>
        <v>0</v>
      </c>
      <c r="G35" s="6">
        <f t="shared" si="6"/>
        <v>0</v>
      </c>
      <c r="H35" s="22">
        <f>'skracanie okresu r. równe'!H39</f>
        <v>0</v>
      </c>
      <c r="I35" s="4">
        <f t="shared" si="7"/>
        <v>0</v>
      </c>
      <c r="J35" s="6">
        <f t="shared" si="1"/>
        <v>0</v>
      </c>
      <c r="K35" s="8">
        <f t="shared" si="8"/>
        <v>26</v>
      </c>
      <c r="L35" s="6">
        <f t="shared" si="2"/>
        <v>0</v>
      </c>
      <c r="M35" s="16">
        <f t="shared" si="9"/>
        <v>0</v>
      </c>
      <c r="N35" s="45"/>
      <c r="O35" s="45"/>
      <c r="P35" s="43"/>
    </row>
    <row r="36" spans="2:16" x14ac:dyDescent="0.2">
      <c r="B36" s="17">
        <f t="shared" si="3"/>
        <v>46082</v>
      </c>
      <c r="C36" s="5">
        <f>'skracanie okresu r. równe'!C40</f>
        <v>0</v>
      </c>
      <c r="D36" s="6">
        <f t="shared" si="4"/>
        <v>0</v>
      </c>
      <c r="E36" s="16">
        <f t="shared" si="0"/>
        <v>0</v>
      </c>
      <c r="F36" s="6">
        <f t="shared" si="5"/>
        <v>0</v>
      </c>
      <c r="G36" s="6">
        <f t="shared" si="6"/>
        <v>0</v>
      </c>
      <c r="H36" s="22">
        <f>'skracanie okresu r. równe'!H40</f>
        <v>0</v>
      </c>
      <c r="I36" s="4">
        <f t="shared" si="7"/>
        <v>0</v>
      </c>
      <c r="J36" s="6">
        <f t="shared" si="1"/>
        <v>0</v>
      </c>
      <c r="K36" s="8">
        <f t="shared" si="8"/>
        <v>27</v>
      </c>
      <c r="L36" s="6">
        <f t="shared" si="2"/>
        <v>0</v>
      </c>
      <c r="M36" s="16">
        <f t="shared" si="9"/>
        <v>0</v>
      </c>
      <c r="N36" s="45"/>
      <c r="O36" s="45"/>
      <c r="P36" s="43"/>
    </row>
    <row r="37" spans="2:16" x14ac:dyDescent="0.2">
      <c r="B37" s="17">
        <f t="shared" si="3"/>
        <v>46113</v>
      </c>
      <c r="C37" s="5">
        <f>'skracanie okresu r. równe'!C41</f>
        <v>0</v>
      </c>
      <c r="D37" s="6">
        <f t="shared" si="4"/>
        <v>0</v>
      </c>
      <c r="E37" s="16">
        <f t="shared" si="0"/>
        <v>0</v>
      </c>
      <c r="F37" s="6">
        <f t="shared" si="5"/>
        <v>0</v>
      </c>
      <c r="G37" s="6">
        <f t="shared" si="6"/>
        <v>0</v>
      </c>
      <c r="H37" s="22">
        <f>'skracanie okresu r. równe'!H41</f>
        <v>0</v>
      </c>
      <c r="I37" s="4">
        <f t="shared" si="7"/>
        <v>0</v>
      </c>
      <c r="J37" s="6">
        <f t="shared" si="1"/>
        <v>0</v>
      </c>
      <c r="K37" s="8">
        <f t="shared" si="8"/>
        <v>28</v>
      </c>
      <c r="L37" s="6">
        <f t="shared" si="2"/>
        <v>0</v>
      </c>
      <c r="M37" s="16">
        <f t="shared" si="9"/>
        <v>0</v>
      </c>
      <c r="N37" s="45"/>
      <c r="O37" s="45"/>
      <c r="P37" s="43"/>
    </row>
    <row r="38" spans="2:16" x14ac:dyDescent="0.2">
      <c r="B38" s="17">
        <f t="shared" si="3"/>
        <v>46143</v>
      </c>
      <c r="C38" s="5">
        <f>'skracanie okresu r. równe'!C42</f>
        <v>0</v>
      </c>
      <c r="D38" s="6">
        <f t="shared" si="4"/>
        <v>0</v>
      </c>
      <c r="E38" s="16">
        <f t="shared" si="0"/>
        <v>0</v>
      </c>
      <c r="F38" s="6">
        <f t="shared" si="5"/>
        <v>0</v>
      </c>
      <c r="G38" s="6">
        <f t="shared" si="6"/>
        <v>0</v>
      </c>
      <c r="H38" s="22">
        <f>'skracanie okresu r. równe'!H42</f>
        <v>0</v>
      </c>
      <c r="I38" s="4">
        <f t="shared" si="7"/>
        <v>0</v>
      </c>
      <c r="J38" s="6">
        <f t="shared" si="1"/>
        <v>0</v>
      </c>
      <c r="K38" s="8">
        <f t="shared" si="8"/>
        <v>29</v>
      </c>
      <c r="L38" s="6">
        <f t="shared" si="2"/>
        <v>0</v>
      </c>
      <c r="M38" s="16">
        <f t="shared" si="9"/>
        <v>0</v>
      </c>
      <c r="N38" s="45"/>
      <c r="O38" s="45"/>
      <c r="P38" s="43"/>
    </row>
    <row r="39" spans="2:16" x14ac:dyDescent="0.2">
      <c r="B39" s="17">
        <f t="shared" si="3"/>
        <v>46174</v>
      </c>
      <c r="C39" s="5">
        <f>'skracanie okresu r. równe'!C43</f>
        <v>0</v>
      </c>
      <c r="D39" s="6">
        <f t="shared" si="4"/>
        <v>0</v>
      </c>
      <c r="E39" s="16">
        <f t="shared" si="0"/>
        <v>0</v>
      </c>
      <c r="F39" s="6">
        <f t="shared" si="5"/>
        <v>0</v>
      </c>
      <c r="G39" s="6">
        <f t="shared" si="6"/>
        <v>0</v>
      </c>
      <c r="H39" s="22">
        <f>'skracanie okresu r. równe'!H43</f>
        <v>0</v>
      </c>
      <c r="I39" s="4">
        <f t="shared" si="7"/>
        <v>0</v>
      </c>
      <c r="J39" s="6">
        <f t="shared" si="1"/>
        <v>0</v>
      </c>
      <c r="K39" s="8">
        <f t="shared" si="8"/>
        <v>30</v>
      </c>
      <c r="L39" s="6">
        <f t="shared" si="2"/>
        <v>0</v>
      </c>
      <c r="M39" s="16">
        <f t="shared" si="9"/>
        <v>0</v>
      </c>
      <c r="N39" s="45"/>
      <c r="O39" s="45"/>
      <c r="P39" s="43"/>
    </row>
    <row r="40" spans="2:16" x14ac:dyDescent="0.2">
      <c r="B40" s="17">
        <f t="shared" si="3"/>
        <v>46204</v>
      </c>
      <c r="C40" s="5">
        <f>'skracanie okresu r. równe'!C44</f>
        <v>0</v>
      </c>
      <c r="D40" s="6">
        <f t="shared" si="4"/>
        <v>0</v>
      </c>
      <c r="E40" s="16">
        <f t="shared" si="0"/>
        <v>0</v>
      </c>
      <c r="F40" s="6">
        <f t="shared" si="5"/>
        <v>0</v>
      </c>
      <c r="G40" s="6">
        <f t="shared" si="6"/>
        <v>0</v>
      </c>
      <c r="H40" s="22">
        <f>'skracanie okresu r. równe'!H44</f>
        <v>0</v>
      </c>
      <c r="I40" s="4">
        <f t="shared" si="7"/>
        <v>0</v>
      </c>
      <c r="J40" s="6">
        <f t="shared" si="1"/>
        <v>0</v>
      </c>
      <c r="K40" s="8">
        <f t="shared" si="8"/>
        <v>31</v>
      </c>
      <c r="L40" s="6">
        <f t="shared" si="2"/>
        <v>0</v>
      </c>
      <c r="M40" s="16">
        <f t="shared" si="9"/>
        <v>0</v>
      </c>
      <c r="N40" s="45"/>
      <c r="O40" s="45"/>
      <c r="P40" s="43"/>
    </row>
    <row r="41" spans="2:16" x14ac:dyDescent="0.2">
      <c r="B41" s="17">
        <f t="shared" si="3"/>
        <v>46235</v>
      </c>
      <c r="C41" s="5">
        <f>'skracanie okresu r. równe'!C45</f>
        <v>0</v>
      </c>
      <c r="D41" s="6">
        <f t="shared" si="4"/>
        <v>0</v>
      </c>
      <c r="E41" s="16">
        <f t="shared" si="0"/>
        <v>0</v>
      </c>
      <c r="F41" s="6">
        <f t="shared" si="5"/>
        <v>0</v>
      </c>
      <c r="G41" s="6">
        <f t="shared" si="6"/>
        <v>0</v>
      </c>
      <c r="H41" s="22">
        <f>'skracanie okresu r. równe'!H45</f>
        <v>0</v>
      </c>
      <c r="I41" s="4">
        <f t="shared" si="7"/>
        <v>0</v>
      </c>
      <c r="J41" s="6">
        <f t="shared" si="1"/>
        <v>0</v>
      </c>
      <c r="K41" s="8">
        <f t="shared" si="8"/>
        <v>32</v>
      </c>
      <c r="L41" s="6">
        <f t="shared" si="2"/>
        <v>0</v>
      </c>
      <c r="M41" s="16">
        <f t="shared" si="9"/>
        <v>0</v>
      </c>
      <c r="N41" s="45"/>
      <c r="O41" s="45"/>
      <c r="P41" s="43"/>
    </row>
    <row r="42" spans="2:16" x14ac:dyDescent="0.2">
      <c r="B42" s="17">
        <f t="shared" si="3"/>
        <v>46266</v>
      </c>
      <c r="C42" s="5">
        <f>'skracanie okresu r. równe'!C46</f>
        <v>0</v>
      </c>
      <c r="D42" s="6">
        <f t="shared" si="4"/>
        <v>0</v>
      </c>
      <c r="E42" s="16">
        <f t="shared" si="0"/>
        <v>0</v>
      </c>
      <c r="F42" s="6">
        <f t="shared" si="5"/>
        <v>0</v>
      </c>
      <c r="G42" s="6">
        <f t="shared" si="6"/>
        <v>0</v>
      </c>
      <c r="H42" s="22">
        <f>'skracanie okresu r. równe'!H46</f>
        <v>0</v>
      </c>
      <c r="I42" s="4">
        <f t="shared" si="7"/>
        <v>0</v>
      </c>
      <c r="J42" s="6">
        <f t="shared" si="1"/>
        <v>0</v>
      </c>
      <c r="K42" s="8">
        <f t="shared" si="8"/>
        <v>33</v>
      </c>
      <c r="L42" s="6">
        <f t="shared" si="2"/>
        <v>0</v>
      </c>
      <c r="M42" s="16">
        <f t="shared" si="9"/>
        <v>0</v>
      </c>
      <c r="N42" s="45"/>
      <c r="O42" s="45"/>
      <c r="P42" s="43"/>
    </row>
    <row r="43" spans="2:16" x14ac:dyDescent="0.2">
      <c r="B43" s="17">
        <f t="shared" si="3"/>
        <v>46296</v>
      </c>
      <c r="C43" s="5">
        <f>'skracanie okresu r. równe'!C47</f>
        <v>0</v>
      </c>
      <c r="D43" s="6">
        <f t="shared" si="4"/>
        <v>0</v>
      </c>
      <c r="E43" s="16">
        <f t="shared" si="0"/>
        <v>0</v>
      </c>
      <c r="F43" s="6">
        <f t="shared" si="5"/>
        <v>0</v>
      </c>
      <c r="G43" s="6">
        <f t="shared" si="6"/>
        <v>0</v>
      </c>
      <c r="H43" s="22">
        <f>'skracanie okresu r. równe'!H47</f>
        <v>0</v>
      </c>
      <c r="I43" s="4">
        <f t="shared" si="7"/>
        <v>0</v>
      </c>
      <c r="J43" s="6">
        <f t="shared" si="1"/>
        <v>0</v>
      </c>
      <c r="K43" s="8">
        <f t="shared" si="8"/>
        <v>34</v>
      </c>
      <c r="L43" s="6">
        <f t="shared" si="2"/>
        <v>0</v>
      </c>
      <c r="M43" s="16">
        <f t="shared" si="9"/>
        <v>0</v>
      </c>
      <c r="N43" s="45"/>
      <c r="O43" s="45"/>
      <c r="P43" s="43"/>
    </row>
    <row r="44" spans="2:16" x14ac:dyDescent="0.2">
      <c r="B44" s="17">
        <f t="shared" si="3"/>
        <v>46327</v>
      </c>
      <c r="C44" s="5">
        <f>'skracanie okresu r. równe'!C48</f>
        <v>0</v>
      </c>
      <c r="D44" s="6">
        <f t="shared" si="4"/>
        <v>0</v>
      </c>
      <c r="E44" s="16">
        <f t="shared" si="0"/>
        <v>0</v>
      </c>
      <c r="F44" s="6">
        <f t="shared" si="5"/>
        <v>0</v>
      </c>
      <c r="G44" s="6">
        <f t="shared" si="6"/>
        <v>0</v>
      </c>
      <c r="H44" s="22">
        <f>'skracanie okresu r. równe'!H48</f>
        <v>0</v>
      </c>
      <c r="I44" s="4">
        <f t="shared" si="7"/>
        <v>0</v>
      </c>
      <c r="J44" s="6">
        <f t="shared" si="1"/>
        <v>0</v>
      </c>
      <c r="K44" s="8">
        <f t="shared" si="8"/>
        <v>35</v>
      </c>
      <c r="L44" s="6">
        <f t="shared" si="2"/>
        <v>0</v>
      </c>
      <c r="M44" s="16">
        <f t="shared" si="9"/>
        <v>0</v>
      </c>
      <c r="N44" s="45"/>
      <c r="O44" s="45"/>
      <c r="P44" s="43"/>
    </row>
    <row r="45" spans="2:16" x14ac:dyDescent="0.2">
      <c r="B45" s="17">
        <f t="shared" si="3"/>
        <v>46357</v>
      </c>
      <c r="C45" s="5">
        <f>'skracanie okresu r. równe'!C49</f>
        <v>0</v>
      </c>
      <c r="D45" s="6">
        <f t="shared" si="4"/>
        <v>0</v>
      </c>
      <c r="E45" s="16">
        <f t="shared" si="0"/>
        <v>0</v>
      </c>
      <c r="F45" s="6">
        <f t="shared" si="5"/>
        <v>0</v>
      </c>
      <c r="G45" s="6">
        <f t="shared" si="6"/>
        <v>0</v>
      </c>
      <c r="H45" s="22">
        <f>'skracanie okresu r. równe'!H49</f>
        <v>0</v>
      </c>
      <c r="I45" s="4">
        <f t="shared" si="7"/>
        <v>0</v>
      </c>
      <c r="J45" s="6">
        <f t="shared" si="1"/>
        <v>0</v>
      </c>
      <c r="K45" s="8">
        <f t="shared" si="8"/>
        <v>36</v>
      </c>
      <c r="L45" s="6">
        <f t="shared" si="2"/>
        <v>0</v>
      </c>
      <c r="M45" s="16">
        <f t="shared" si="9"/>
        <v>0</v>
      </c>
      <c r="N45" s="45"/>
      <c r="O45" s="45"/>
      <c r="P45" s="43"/>
    </row>
    <row r="46" spans="2:16" x14ac:dyDescent="0.2">
      <c r="B46" s="17">
        <f t="shared" si="3"/>
        <v>46388</v>
      </c>
      <c r="C46" s="5">
        <f>'skracanie okresu r. równe'!C50</f>
        <v>0</v>
      </c>
      <c r="D46" s="6">
        <f t="shared" si="4"/>
        <v>0</v>
      </c>
      <c r="E46" s="16">
        <f t="shared" si="0"/>
        <v>0</v>
      </c>
      <c r="F46" s="6">
        <f t="shared" si="5"/>
        <v>0</v>
      </c>
      <c r="G46" s="6">
        <f t="shared" si="6"/>
        <v>0</v>
      </c>
      <c r="H46" s="22">
        <f>'skracanie okresu r. równe'!H50</f>
        <v>0</v>
      </c>
      <c r="I46" s="4">
        <f t="shared" si="7"/>
        <v>0</v>
      </c>
      <c r="J46" s="6">
        <f t="shared" si="1"/>
        <v>0</v>
      </c>
      <c r="K46" s="8">
        <f t="shared" si="8"/>
        <v>37</v>
      </c>
      <c r="L46" s="6">
        <f t="shared" si="2"/>
        <v>0</v>
      </c>
      <c r="M46" s="16">
        <f t="shared" si="9"/>
        <v>0</v>
      </c>
      <c r="N46" s="45"/>
      <c r="O46" s="45"/>
      <c r="P46" s="43"/>
    </row>
    <row r="47" spans="2:16" x14ac:dyDescent="0.2">
      <c r="B47" s="17">
        <f t="shared" si="3"/>
        <v>46419</v>
      </c>
      <c r="C47" s="5">
        <f>'skracanie okresu r. równe'!C51</f>
        <v>0</v>
      </c>
      <c r="D47" s="6">
        <f t="shared" si="4"/>
        <v>0</v>
      </c>
      <c r="E47" s="16">
        <f t="shared" si="0"/>
        <v>0</v>
      </c>
      <c r="F47" s="6">
        <f t="shared" si="5"/>
        <v>0</v>
      </c>
      <c r="G47" s="6">
        <f t="shared" si="6"/>
        <v>0</v>
      </c>
      <c r="H47" s="22">
        <f>'skracanie okresu r. równe'!H51</f>
        <v>0</v>
      </c>
      <c r="I47" s="4">
        <f t="shared" si="7"/>
        <v>0</v>
      </c>
      <c r="J47" s="6">
        <f t="shared" si="1"/>
        <v>0</v>
      </c>
      <c r="K47" s="8">
        <f t="shared" si="8"/>
        <v>38</v>
      </c>
      <c r="L47" s="6">
        <f t="shared" si="2"/>
        <v>0</v>
      </c>
      <c r="M47" s="16">
        <f t="shared" si="9"/>
        <v>0</v>
      </c>
      <c r="N47" s="45"/>
      <c r="O47" s="45"/>
      <c r="P47" s="43"/>
    </row>
    <row r="48" spans="2:16" x14ac:dyDescent="0.2">
      <c r="B48" s="17">
        <f t="shared" si="3"/>
        <v>46447</v>
      </c>
      <c r="C48" s="5">
        <f>'skracanie okresu r. równe'!C52</f>
        <v>0</v>
      </c>
      <c r="D48" s="6">
        <f t="shared" si="4"/>
        <v>0</v>
      </c>
      <c r="E48" s="16">
        <f t="shared" si="0"/>
        <v>0</v>
      </c>
      <c r="F48" s="6">
        <f t="shared" si="5"/>
        <v>0</v>
      </c>
      <c r="G48" s="6">
        <f t="shared" si="6"/>
        <v>0</v>
      </c>
      <c r="H48" s="22">
        <f>'skracanie okresu r. równe'!H52</f>
        <v>0</v>
      </c>
      <c r="I48" s="4">
        <f t="shared" si="7"/>
        <v>0</v>
      </c>
      <c r="J48" s="6">
        <f t="shared" si="1"/>
        <v>0</v>
      </c>
      <c r="K48" s="8">
        <f t="shared" si="8"/>
        <v>39</v>
      </c>
      <c r="L48" s="6">
        <f t="shared" si="2"/>
        <v>0</v>
      </c>
      <c r="M48" s="16">
        <f t="shared" si="9"/>
        <v>0</v>
      </c>
      <c r="N48" s="45"/>
      <c r="O48" s="45"/>
      <c r="P48" s="43"/>
    </row>
    <row r="49" spans="2:16" x14ac:dyDescent="0.2">
      <c r="B49" s="17">
        <f t="shared" si="3"/>
        <v>46478</v>
      </c>
      <c r="C49" s="5">
        <f>'skracanie okresu r. równe'!C53</f>
        <v>0</v>
      </c>
      <c r="D49" s="6">
        <f t="shared" si="4"/>
        <v>0</v>
      </c>
      <c r="E49" s="16">
        <f t="shared" si="0"/>
        <v>0</v>
      </c>
      <c r="F49" s="6">
        <f t="shared" si="5"/>
        <v>0</v>
      </c>
      <c r="G49" s="6">
        <f t="shared" si="6"/>
        <v>0</v>
      </c>
      <c r="H49" s="22">
        <f>'skracanie okresu r. równe'!H53</f>
        <v>0</v>
      </c>
      <c r="I49" s="4">
        <f t="shared" si="7"/>
        <v>0</v>
      </c>
      <c r="J49" s="6">
        <f t="shared" si="1"/>
        <v>0</v>
      </c>
      <c r="K49" s="8">
        <f t="shared" si="8"/>
        <v>40</v>
      </c>
      <c r="L49" s="6">
        <f t="shared" si="2"/>
        <v>0</v>
      </c>
      <c r="M49" s="16">
        <f t="shared" si="9"/>
        <v>0</v>
      </c>
      <c r="N49" s="45"/>
      <c r="O49" s="45"/>
      <c r="P49" s="43"/>
    </row>
    <row r="50" spans="2:16" x14ac:dyDescent="0.2">
      <c r="B50" s="17">
        <f t="shared" si="3"/>
        <v>46508</v>
      </c>
      <c r="C50" s="5">
        <f>'skracanie okresu r. równe'!C54</f>
        <v>0</v>
      </c>
      <c r="D50" s="6">
        <f t="shared" si="4"/>
        <v>0</v>
      </c>
      <c r="E50" s="16">
        <f t="shared" si="0"/>
        <v>0</v>
      </c>
      <c r="F50" s="6">
        <f t="shared" si="5"/>
        <v>0</v>
      </c>
      <c r="G50" s="6">
        <f t="shared" si="6"/>
        <v>0</v>
      </c>
      <c r="H50" s="22">
        <f>'skracanie okresu r. równe'!H54</f>
        <v>0</v>
      </c>
      <c r="I50" s="4">
        <f t="shared" si="7"/>
        <v>0</v>
      </c>
      <c r="J50" s="6">
        <f t="shared" si="1"/>
        <v>0</v>
      </c>
      <c r="K50" s="8">
        <f t="shared" si="8"/>
        <v>41</v>
      </c>
      <c r="L50" s="6">
        <f t="shared" si="2"/>
        <v>0</v>
      </c>
      <c r="M50" s="16">
        <f t="shared" si="9"/>
        <v>0</v>
      </c>
      <c r="N50" s="45"/>
      <c r="O50" s="45"/>
      <c r="P50" s="43"/>
    </row>
    <row r="51" spans="2:16" x14ac:dyDescent="0.2">
      <c r="B51" s="17">
        <f t="shared" si="3"/>
        <v>46539</v>
      </c>
      <c r="C51" s="5">
        <f>'skracanie okresu r. równe'!C55</f>
        <v>0</v>
      </c>
      <c r="D51" s="6">
        <f t="shared" si="4"/>
        <v>0</v>
      </c>
      <c r="E51" s="16">
        <f t="shared" si="0"/>
        <v>0</v>
      </c>
      <c r="F51" s="6">
        <f t="shared" si="5"/>
        <v>0</v>
      </c>
      <c r="G51" s="6">
        <f t="shared" si="6"/>
        <v>0</v>
      </c>
      <c r="H51" s="22">
        <f>'skracanie okresu r. równe'!H55</f>
        <v>0</v>
      </c>
      <c r="I51" s="4">
        <f t="shared" si="7"/>
        <v>0</v>
      </c>
      <c r="J51" s="6">
        <f t="shared" si="1"/>
        <v>0</v>
      </c>
      <c r="K51" s="8">
        <f t="shared" si="8"/>
        <v>42</v>
      </c>
      <c r="L51" s="6">
        <f t="shared" si="2"/>
        <v>0</v>
      </c>
      <c r="M51" s="16">
        <f t="shared" si="9"/>
        <v>0</v>
      </c>
      <c r="N51" s="45"/>
      <c r="O51" s="45"/>
      <c r="P51" s="43"/>
    </row>
    <row r="52" spans="2:16" x14ac:dyDescent="0.2">
      <c r="B52" s="17">
        <f t="shared" si="3"/>
        <v>46569</v>
      </c>
      <c r="C52" s="5">
        <f>'skracanie okresu r. równe'!C56</f>
        <v>0</v>
      </c>
      <c r="D52" s="6">
        <f t="shared" si="4"/>
        <v>0</v>
      </c>
      <c r="E52" s="16">
        <f t="shared" si="0"/>
        <v>0</v>
      </c>
      <c r="F52" s="6">
        <f t="shared" si="5"/>
        <v>0</v>
      </c>
      <c r="G52" s="6">
        <f t="shared" si="6"/>
        <v>0</v>
      </c>
      <c r="H52" s="22">
        <f>'skracanie okresu r. równe'!H56</f>
        <v>0</v>
      </c>
      <c r="I52" s="4">
        <f t="shared" si="7"/>
        <v>0</v>
      </c>
      <c r="J52" s="6">
        <f t="shared" si="1"/>
        <v>0</v>
      </c>
      <c r="K52" s="8">
        <f t="shared" si="8"/>
        <v>43</v>
      </c>
      <c r="L52" s="6">
        <f t="shared" si="2"/>
        <v>0</v>
      </c>
      <c r="M52" s="16">
        <f t="shared" si="9"/>
        <v>0</v>
      </c>
      <c r="N52" s="45"/>
      <c r="O52" s="45"/>
      <c r="P52" s="43"/>
    </row>
    <row r="53" spans="2:16" x14ac:dyDescent="0.2">
      <c r="B53" s="17">
        <f t="shared" si="3"/>
        <v>46600</v>
      </c>
      <c r="C53" s="5">
        <f>'skracanie okresu r. równe'!C57</f>
        <v>0</v>
      </c>
      <c r="D53" s="6">
        <f t="shared" si="4"/>
        <v>0</v>
      </c>
      <c r="E53" s="16">
        <f t="shared" si="0"/>
        <v>0</v>
      </c>
      <c r="F53" s="6">
        <f t="shared" si="5"/>
        <v>0</v>
      </c>
      <c r="G53" s="6">
        <f t="shared" si="6"/>
        <v>0</v>
      </c>
      <c r="H53" s="22">
        <f>'skracanie okresu r. równe'!H57</f>
        <v>0</v>
      </c>
      <c r="I53" s="4">
        <f t="shared" si="7"/>
        <v>0</v>
      </c>
      <c r="J53" s="6">
        <f t="shared" si="1"/>
        <v>0</v>
      </c>
      <c r="K53" s="8">
        <f t="shared" si="8"/>
        <v>44</v>
      </c>
      <c r="L53" s="6">
        <f t="shared" si="2"/>
        <v>0</v>
      </c>
      <c r="M53" s="16">
        <f t="shared" si="9"/>
        <v>0</v>
      </c>
      <c r="N53" s="45"/>
      <c r="O53" s="45"/>
      <c r="P53" s="43"/>
    </row>
    <row r="54" spans="2:16" x14ac:dyDescent="0.2">
      <c r="B54" s="17">
        <f t="shared" si="3"/>
        <v>46631</v>
      </c>
      <c r="C54" s="5">
        <f>'skracanie okresu r. równe'!C58</f>
        <v>0</v>
      </c>
      <c r="D54" s="6">
        <f t="shared" si="4"/>
        <v>0</v>
      </c>
      <c r="E54" s="16">
        <f t="shared" si="0"/>
        <v>0</v>
      </c>
      <c r="F54" s="6">
        <f t="shared" si="5"/>
        <v>0</v>
      </c>
      <c r="G54" s="6">
        <f t="shared" si="6"/>
        <v>0</v>
      </c>
      <c r="H54" s="22">
        <f>'skracanie okresu r. równe'!H58</f>
        <v>0</v>
      </c>
      <c r="I54" s="4">
        <f t="shared" si="7"/>
        <v>0</v>
      </c>
      <c r="J54" s="6">
        <f t="shared" si="1"/>
        <v>0</v>
      </c>
      <c r="K54" s="8">
        <f t="shared" si="8"/>
        <v>45</v>
      </c>
      <c r="L54" s="6">
        <f t="shared" si="2"/>
        <v>0</v>
      </c>
      <c r="M54" s="16">
        <f t="shared" si="9"/>
        <v>0</v>
      </c>
      <c r="N54" s="45"/>
      <c r="O54" s="45"/>
      <c r="P54" s="43"/>
    </row>
    <row r="55" spans="2:16" x14ac:dyDescent="0.2">
      <c r="B55" s="17">
        <f t="shared" si="3"/>
        <v>46661</v>
      </c>
      <c r="C55" s="5">
        <f>'skracanie okresu r. równe'!C59</f>
        <v>0</v>
      </c>
      <c r="D55" s="6">
        <f t="shared" si="4"/>
        <v>0</v>
      </c>
      <c r="E55" s="16">
        <f t="shared" si="0"/>
        <v>0</v>
      </c>
      <c r="F55" s="6">
        <f t="shared" si="5"/>
        <v>0</v>
      </c>
      <c r="G55" s="6">
        <f t="shared" si="6"/>
        <v>0</v>
      </c>
      <c r="H55" s="22">
        <f>'skracanie okresu r. równe'!H59</f>
        <v>0</v>
      </c>
      <c r="I55" s="4">
        <f t="shared" si="7"/>
        <v>0</v>
      </c>
      <c r="J55" s="6">
        <f t="shared" si="1"/>
        <v>0</v>
      </c>
      <c r="K55" s="8">
        <f t="shared" si="8"/>
        <v>46</v>
      </c>
      <c r="L55" s="6">
        <f t="shared" si="2"/>
        <v>0</v>
      </c>
      <c r="M55" s="16">
        <f t="shared" si="9"/>
        <v>0</v>
      </c>
      <c r="N55" s="45"/>
      <c r="O55" s="45"/>
      <c r="P55" s="43"/>
    </row>
    <row r="56" spans="2:16" x14ac:dyDescent="0.2">
      <c r="B56" s="17">
        <f t="shared" si="3"/>
        <v>46692</v>
      </c>
      <c r="C56" s="5">
        <f>'skracanie okresu r. równe'!C60</f>
        <v>0</v>
      </c>
      <c r="D56" s="6">
        <f t="shared" si="4"/>
        <v>0</v>
      </c>
      <c r="E56" s="16">
        <f t="shared" si="0"/>
        <v>0</v>
      </c>
      <c r="F56" s="6">
        <f t="shared" si="5"/>
        <v>0</v>
      </c>
      <c r="G56" s="6">
        <f t="shared" si="6"/>
        <v>0</v>
      </c>
      <c r="H56" s="22">
        <f>'skracanie okresu r. równe'!H60</f>
        <v>0</v>
      </c>
      <c r="I56" s="4">
        <f t="shared" si="7"/>
        <v>0</v>
      </c>
      <c r="J56" s="6">
        <f t="shared" si="1"/>
        <v>0</v>
      </c>
      <c r="K56" s="8">
        <f t="shared" si="8"/>
        <v>47</v>
      </c>
      <c r="L56" s="6">
        <f t="shared" si="2"/>
        <v>0</v>
      </c>
      <c r="M56" s="16">
        <f t="shared" si="9"/>
        <v>0</v>
      </c>
      <c r="N56" s="45"/>
      <c r="O56" s="45"/>
      <c r="P56" s="43"/>
    </row>
    <row r="57" spans="2:16" x14ac:dyDescent="0.2">
      <c r="B57" s="17">
        <f t="shared" si="3"/>
        <v>46722</v>
      </c>
      <c r="C57" s="5">
        <f>'skracanie okresu r. równe'!C61</f>
        <v>0</v>
      </c>
      <c r="D57" s="6">
        <f t="shared" si="4"/>
        <v>0</v>
      </c>
      <c r="E57" s="16">
        <f t="shared" si="0"/>
        <v>0</v>
      </c>
      <c r="F57" s="6">
        <f t="shared" si="5"/>
        <v>0</v>
      </c>
      <c r="G57" s="6">
        <f t="shared" si="6"/>
        <v>0</v>
      </c>
      <c r="H57" s="22">
        <f>'skracanie okresu r. równe'!H61</f>
        <v>0</v>
      </c>
      <c r="I57" s="4">
        <f t="shared" si="7"/>
        <v>0</v>
      </c>
      <c r="J57" s="6">
        <f t="shared" si="1"/>
        <v>0</v>
      </c>
      <c r="K57" s="8">
        <f t="shared" si="8"/>
        <v>48</v>
      </c>
      <c r="L57" s="6">
        <f t="shared" si="2"/>
        <v>0</v>
      </c>
      <c r="M57" s="16">
        <f t="shared" si="9"/>
        <v>0</v>
      </c>
      <c r="N57" s="45"/>
      <c r="O57" s="45"/>
      <c r="P57" s="43"/>
    </row>
    <row r="58" spans="2:16" x14ac:dyDescent="0.2">
      <c r="B58" s="17">
        <f t="shared" si="3"/>
        <v>46753</v>
      </c>
      <c r="C58" s="5">
        <f>'skracanie okresu r. równe'!C62</f>
        <v>0</v>
      </c>
      <c r="D58" s="6">
        <f t="shared" si="4"/>
        <v>0</v>
      </c>
      <c r="E58" s="16">
        <f t="shared" si="0"/>
        <v>0</v>
      </c>
      <c r="F58" s="6">
        <f t="shared" si="5"/>
        <v>0</v>
      </c>
      <c r="G58" s="6">
        <f t="shared" si="6"/>
        <v>0</v>
      </c>
      <c r="H58" s="22">
        <f>'skracanie okresu r. równe'!H62</f>
        <v>0</v>
      </c>
      <c r="I58" s="4">
        <f t="shared" si="7"/>
        <v>0</v>
      </c>
      <c r="J58" s="6">
        <f t="shared" si="1"/>
        <v>0</v>
      </c>
      <c r="K58" s="8">
        <f t="shared" si="8"/>
        <v>49</v>
      </c>
      <c r="L58" s="6">
        <f t="shared" si="2"/>
        <v>0</v>
      </c>
      <c r="M58" s="16">
        <f t="shared" si="9"/>
        <v>0</v>
      </c>
      <c r="N58" s="45"/>
      <c r="O58" s="45"/>
      <c r="P58" s="43"/>
    </row>
    <row r="59" spans="2:16" x14ac:dyDescent="0.2">
      <c r="B59" s="17">
        <f t="shared" si="3"/>
        <v>46784</v>
      </c>
      <c r="C59" s="5">
        <f>'skracanie okresu r. równe'!C63</f>
        <v>0</v>
      </c>
      <c r="D59" s="6">
        <f t="shared" si="4"/>
        <v>0</v>
      </c>
      <c r="E59" s="16">
        <f t="shared" si="0"/>
        <v>0</v>
      </c>
      <c r="F59" s="6">
        <f t="shared" si="5"/>
        <v>0</v>
      </c>
      <c r="G59" s="6">
        <f t="shared" si="6"/>
        <v>0</v>
      </c>
      <c r="H59" s="22">
        <f>'skracanie okresu r. równe'!H63</f>
        <v>0</v>
      </c>
      <c r="I59" s="4">
        <f t="shared" si="7"/>
        <v>0</v>
      </c>
      <c r="J59" s="6">
        <f t="shared" si="1"/>
        <v>0</v>
      </c>
      <c r="K59" s="8">
        <f t="shared" si="8"/>
        <v>50</v>
      </c>
      <c r="L59" s="6">
        <f t="shared" si="2"/>
        <v>0</v>
      </c>
      <c r="M59" s="16">
        <f t="shared" si="9"/>
        <v>0</v>
      </c>
      <c r="N59" s="45"/>
      <c r="O59" s="45"/>
      <c r="P59" s="43"/>
    </row>
    <row r="60" spans="2:16" x14ac:dyDescent="0.2">
      <c r="B60" s="17">
        <f t="shared" si="3"/>
        <v>46813</v>
      </c>
      <c r="C60" s="5">
        <f>'skracanie okresu r. równe'!C64</f>
        <v>0</v>
      </c>
      <c r="D60" s="6">
        <f t="shared" si="4"/>
        <v>0</v>
      </c>
      <c r="E60" s="16">
        <f t="shared" si="0"/>
        <v>0</v>
      </c>
      <c r="F60" s="6">
        <f t="shared" si="5"/>
        <v>0</v>
      </c>
      <c r="G60" s="6">
        <f t="shared" si="6"/>
        <v>0</v>
      </c>
      <c r="H60" s="22">
        <f>'skracanie okresu r. równe'!H64</f>
        <v>0</v>
      </c>
      <c r="I60" s="4">
        <f t="shared" si="7"/>
        <v>0</v>
      </c>
      <c r="J60" s="6">
        <f t="shared" si="1"/>
        <v>0</v>
      </c>
      <c r="K60" s="8">
        <f t="shared" si="8"/>
        <v>51</v>
      </c>
      <c r="L60" s="6">
        <f t="shared" si="2"/>
        <v>0</v>
      </c>
      <c r="M60" s="16">
        <f t="shared" si="9"/>
        <v>0</v>
      </c>
      <c r="N60" s="45"/>
      <c r="O60" s="45"/>
      <c r="P60" s="43"/>
    </row>
    <row r="61" spans="2:16" x14ac:dyDescent="0.2">
      <c r="B61" s="17">
        <f t="shared" si="3"/>
        <v>46844</v>
      </c>
      <c r="C61" s="5">
        <f>'skracanie okresu r. równe'!C65</f>
        <v>0</v>
      </c>
      <c r="D61" s="6">
        <f t="shared" si="4"/>
        <v>0</v>
      </c>
      <c r="E61" s="16">
        <f t="shared" si="0"/>
        <v>0</v>
      </c>
      <c r="F61" s="6">
        <f t="shared" si="5"/>
        <v>0</v>
      </c>
      <c r="G61" s="6">
        <f t="shared" si="6"/>
        <v>0</v>
      </c>
      <c r="H61" s="22">
        <f>'skracanie okresu r. równe'!H65</f>
        <v>0</v>
      </c>
      <c r="I61" s="4">
        <f t="shared" si="7"/>
        <v>0</v>
      </c>
      <c r="J61" s="6">
        <f t="shared" si="1"/>
        <v>0</v>
      </c>
      <c r="K61" s="8">
        <f t="shared" si="8"/>
        <v>52</v>
      </c>
      <c r="L61" s="6">
        <f t="shared" si="2"/>
        <v>0</v>
      </c>
      <c r="M61" s="16">
        <f t="shared" si="9"/>
        <v>0</v>
      </c>
      <c r="N61" s="45"/>
      <c r="O61" s="45"/>
      <c r="P61" s="43"/>
    </row>
    <row r="62" spans="2:16" x14ac:dyDescent="0.2">
      <c r="B62" s="17">
        <f t="shared" si="3"/>
        <v>46874</v>
      </c>
      <c r="C62" s="5">
        <f>'skracanie okresu r. równe'!C66</f>
        <v>0</v>
      </c>
      <c r="D62" s="6">
        <f t="shared" si="4"/>
        <v>0</v>
      </c>
      <c r="E62" s="16">
        <f t="shared" si="0"/>
        <v>0</v>
      </c>
      <c r="F62" s="6">
        <f t="shared" si="5"/>
        <v>0</v>
      </c>
      <c r="G62" s="6">
        <f t="shared" si="6"/>
        <v>0</v>
      </c>
      <c r="H62" s="22">
        <f>'skracanie okresu r. równe'!H66</f>
        <v>0</v>
      </c>
      <c r="I62" s="4">
        <f t="shared" si="7"/>
        <v>0</v>
      </c>
      <c r="J62" s="6">
        <f t="shared" si="1"/>
        <v>0</v>
      </c>
      <c r="K62" s="8">
        <f t="shared" si="8"/>
        <v>53</v>
      </c>
      <c r="L62" s="6">
        <f t="shared" si="2"/>
        <v>0</v>
      </c>
      <c r="M62" s="16">
        <f t="shared" si="9"/>
        <v>0</v>
      </c>
      <c r="N62" s="45"/>
      <c r="O62" s="45"/>
      <c r="P62" s="43"/>
    </row>
    <row r="63" spans="2:16" x14ac:dyDescent="0.2">
      <c r="B63" s="17">
        <f t="shared" si="3"/>
        <v>46905</v>
      </c>
      <c r="C63" s="5">
        <f>'skracanie okresu r. równe'!C67</f>
        <v>0</v>
      </c>
      <c r="D63" s="6">
        <f t="shared" si="4"/>
        <v>0</v>
      </c>
      <c r="E63" s="16">
        <f t="shared" si="0"/>
        <v>0</v>
      </c>
      <c r="F63" s="6">
        <f t="shared" si="5"/>
        <v>0</v>
      </c>
      <c r="G63" s="6">
        <f t="shared" si="6"/>
        <v>0</v>
      </c>
      <c r="H63" s="22">
        <f>'skracanie okresu r. równe'!H67</f>
        <v>0</v>
      </c>
      <c r="I63" s="4">
        <f t="shared" si="7"/>
        <v>0</v>
      </c>
      <c r="J63" s="6">
        <f t="shared" si="1"/>
        <v>0</v>
      </c>
      <c r="K63" s="8">
        <f t="shared" si="8"/>
        <v>54</v>
      </c>
      <c r="L63" s="6">
        <f t="shared" si="2"/>
        <v>0</v>
      </c>
      <c r="M63" s="16">
        <f t="shared" si="9"/>
        <v>0</v>
      </c>
      <c r="N63" s="45"/>
      <c r="O63" s="45"/>
      <c r="P63" s="43"/>
    </row>
    <row r="64" spans="2:16" x14ac:dyDescent="0.2">
      <c r="B64" s="17">
        <f t="shared" si="3"/>
        <v>46935</v>
      </c>
      <c r="C64" s="5">
        <f>'skracanie okresu r. równe'!C68</f>
        <v>0</v>
      </c>
      <c r="D64" s="6">
        <f t="shared" si="4"/>
        <v>0</v>
      </c>
      <c r="E64" s="16">
        <f t="shared" si="0"/>
        <v>0</v>
      </c>
      <c r="F64" s="6">
        <f t="shared" si="5"/>
        <v>0</v>
      </c>
      <c r="G64" s="6">
        <f t="shared" si="6"/>
        <v>0</v>
      </c>
      <c r="H64" s="22">
        <f>'skracanie okresu r. równe'!H68</f>
        <v>0</v>
      </c>
      <c r="I64" s="4">
        <f t="shared" si="7"/>
        <v>0</v>
      </c>
      <c r="J64" s="6">
        <f t="shared" si="1"/>
        <v>0</v>
      </c>
      <c r="K64" s="8">
        <f t="shared" si="8"/>
        <v>55</v>
      </c>
      <c r="L64" s="6">
        <f t="shared" si="2"/>
        <v>0</v>
      </c>
      <c r="M64" s="16">
        <f t="shared" si="9"/>
        <v>0</v>
      </c>
      <c r="N64" s="45"/>
      <c r="O64" s="45"/>
      <c r="P64" s="43"/>
    </row>
    <row r="65" spans="2:16" x14ac:dyDescent="0.2">
      <c r="B65" s="17">
        <f t="shared" si="3"/>
        <v>46966</v>
      </c>
      <c r="C65" s="5">
        <f>'skracanie okresu r. równe'!C69</f>
        <v>0</v>
      </c>
      <c r="D65" s="6">
        <f t="shared" si="4"/>
        <v>0</v>
      </c>
      <c r="E65" s="16">
        <f t="shared" si="0"/>
        <v>0</v>
      </c>
      <c r="F65" s="6">
        <f t="shared" si="5"/>
        <v>0</v>
      </c>
      <c r="G65" s="6">
        <f t="shared" si="6"/>
        <v>0</v>
      </c>
      <c r="H65" s="22">
        <f>'skracanie okresu r. równe'!H69</f>
        <v>0</v>
      </c>
      <c r="I65" s="4">
        <f t="shared" si="7"/>
        <v>0</v>
      </c>
      <c r="J65" s="6">
        <f t="shared" si="1"/>
        <v>0</v>
      </c>
      <c r="K65" s="8">
        <f t="shared" si="8"/>
        <v>56</v>
      </c>
      <c r="L65" s="6">
        <f t="shared" si="2"/>
        <v>0</v>
      </c>
      <c r="M65" s="16">
        <f t="shared" si="9"/>
        <v>0</v>
      </c>
      <c r="N65" s="45"/>
      <c r="O65" s="45"/>
      <c r="P65" s="43"/>
    </row>
    <row r="66" spans="2:16" x14ac:dyDescent="0.2">
      <c r="B66" s="17">
        <f t="shared" si="3"/>
        <v>46997</v>
      </c>
      <c r="C66" s="5">
        <f>'skracanie okresu r. równe'!C70</f>
        <v>0</v>
      </c>
      <c r="D66" s="6">
        <f t="shared" si="4"/>
        <v>0</v>
      </c>
      <c r="E66" s="16">
        <f t="shared" si="0"/>
        <v>0</v>
      </c>
      <c r="F66" s="6">
        <f t="shared" si="5"/>
        <v>0</v>
      </c>
      <c r="G66" s="6">
        <f t="shared" si="6"/>
        <v>0</v>
      </c>
      <c r="H66" s="22">
        <f>'skracanie okresu r. równe'!H70</f>
        <v>0</v>
      </c>
      <c r="I66" s="4">
        <f t="shared" si="7"/>
        <v>0</v>
      </c>
      <c r="J66" s="6">
        <f t="shared" si="1"/>
        <v>0</v>
      </c>
      <c r="K66" s="8">
        <f t="shared" si="8"/>
        <v>57</v>
      </c>
      <c r="L66" s="6">
        <f t="shared" si="2"/>
        <v>0</v>
      </c>
      <c r="M66" s="16">
        <f t="shared" si="9"/>
        <v>0</v>
      </c>
      <c r="N66" s="45"/>
      <c r="O66" s="45"/>
      <c r="P66" s="43"/>
    </row>
    <row r="67" spans="2:16" x14ac:dyDescent="0.2">
      <c r="B67" s="17">
        <f t="shared" si="3"/>
        <v>47027</v>
      </c>
      <c r="C67" s="5">
        <f>'skracanie okresu r. równe'!C71</f>
        <v>0</v>
      </c>
      <c r="D67" s="6">
        <f t="shared" si="4"/>
        <v>0</v>
      </c>
      <c r="E67" s="16">
        <f t="shared" si="0"/>
        <v>0</v>
      </c>
      <c r="F67" s="6">
        <f t="shared" si="5"/>
        <v>0</v>
      </c>
      <c r="G67" s="6">
        <f t="shared" si="6"/>
        <v>0</v>
      </c>
      <c r="H67" s="22">
        <f>'skracanie okresu r. równe'!H71</f>
        <v>0</v>
      </c>
      <c r="I67" s="4">
        <f t="shared" si="7"/>
        <v>0</v>
      </c>
      <c r="J67" s="6">
        <f t="shared" si="1"/>
        <v>0</v>
      </c>
      <c r="K67" s="8">
        <f t="shared" si="8"/>
        <v>58</v>
      </c>
      <c r="L67" s="6">
        <f t="shared" si="2"/>
        <v>0</v>
      </c>
      <c r="M67" s="16">
        <f t="shared" si="9"/>
        <v>0</v>
      </c>
      <c r="N67" s="45"/>
      <c r="O67" s="45"/>
      <c r="P67" s="43"/>
    </row>
    <row r="68" spans="2:16" x14ac:dyDescent="0.2">
      <c r="B68" s="17">
        <f t="shared" si="3"/>
        <v>47058</v>
      </c>
      <c r="C68" s="5">
        <f>'skracanie okresu r. równe'!C72</f>
        <v>0</v>
      </c>
      <c r="D68" s="6">
        <f t="shared" si="4"/>
        <v>0</v>
      </c>
      <c r="E68" s="16">
        <f t="shared" si="0"/>
        <v>0</v>
      </c>
      <c r="F68" s="6">
        <f t="shared" si="5"/>
        <v>0</v>
      </c>
      <c r="G68" s="6">
        <f t="shared" si="6"/>
        <v>0</v>
      </c>
      <c r="H68" s="22">
        <f>'skracanie okresu r. równe'!H72</f>
        <v>0</v>
      </c>
      <c r="I68" s="4">
        <f t="shared" si="7"/>
        <v>0</v>
      </c>
      <c r="J68" s="6">
        <f t="shared" si="1"/>
        <v>0</v>
      </c>
      <c r="K68" s="8">
        <f t="shared" si="8"/>
        <v>59</v>
      </c>
      <c r="L68" s="6">
        <f t="shared" si="2"/>
        <v>0</v>
      </c>
      <c r="M68" s="16">
        <f t="shared" si="9"/>
        <v>0</v>
      </c>
      <c r="N68" s="45"/>
      <c r="O68" s="45"/>
      <c r="P68" s="43"/>
    </row>
    <row r="69" spans="2:16" x14ac:dyDescent="0.2">
      <c r="B69" s="17">
        <f t="shared" si="3"/>
        <v>47088</v>
      </c>
      <c r="C69" s="5">
        <f>'skracanie okresu r. równe'!C73</f>
        <v>0</v>
      </c>
      <c r="D69" s="6">
        <f t="shared" si="4"/>
        <v>0</v>
      </c>
      <c r="E69" s="16">
        <f t="shared" si="0"/>
        <v>0</v>
      </c>
      <c r="F69" s="6">
        <f t="shared" si="5"/>
        <v>0</v>
      </c>
      <c r="G69" s="6">
        <f t="shared" si="6"/>
        <v>0</v>
      </c>
      <c r="H69" s="22">
        <f>'skracanie okresu r. równe'!H73</f>
        <v>0</v>
      </c>
      <c r="I69" s="4">
        <f t="shared" si="7"/>
        <v>0</v>
      </c>
      <c r="J69" s="6">
        <f t="shared" si="1"/>
        <v>0</v>
      </c>
      <c r="K69" s="8">
        <f t="shared" si="8"/>
        <v>60</v>
      </c>
      <c r="L69" s="6">
        <f t="shared" si="2"/>
        <v>0</v>
      </c>
      <c r="M69" s="16">
        <f t="shared" si="9"/>
        <v>0</v>
      </c>
      <c r="N69" s="45"/>
      <c r="O69" s="45"/>
      <c r="P69" s="43"/>
    </row>
    <row r="70" spans="2:16" x14ac:dyDescent="0.2">
      <c r="B70" s="17">
        <f t="shared" si="3"/>
        <v>47119</v>
      </c>
      <c r="C70" s="5">
        <f>'skracanie okresu r. równe'!C74</f>
        <v>0</v>
      </c>
      <c r="D70" s="6">
        <f t="shared" si="4"/>
        <v>0</v>
      </c>
      <c r="E70" s="16">
        <f t="shared" si="0"/>
        <v>0</v>
      </c>
      <c r="F70" s="6">
        <f t="shared" si="5"/>
        <v>0</v>
      </c>
      <c r="G70" s="6">
        <f t="shared" si="6"/>
        <v>0</v>
      </c>
      <c r="H70" s="22">
        <f>'skracanie okresu r. równe'!H74</f>
        <v>0</v>
      </c>
      <c r="I70" s="4">
        <f t="shared" si="7"/>
        <v>0</v>
      </c>
      <c r="J70" s="6">
        <f>D70-G70-H70-I70</f>
        <v>0</v>
      </c>
      <c r="K70" s="8">
        <f t="shared" si="8"/>
        <v>61</v>
      </c>
      <c r="L70" s="6">
        <f t="shared" si="2"/>
        <v>0</v>
      </c>
      <c r="M70" s="16">
        <f t="shared" si="9"/>
        <v>0</v>
      </c>
      <c r="N70" s="45"/>
      <c r="O70" s="45"/>
      <c r="P70" s="43"/>
    </row>
    <row r="71" spans="2:16" x14ac:dyDescent="0.2">
      <c r="B71" s="17">
        <f t="shared" si="3"/>
        <v>47150</v>
      </c>
      <c r="C71" s="5">
        <f>'skracanie okresu r. równe'!C75</f>
        <v>0</v>
      </c>
      <c r="D71" s="6">
        <f t="shared" si="4"/>
        <v>0</v>
      </c>
      <c r="E71" s="16">
        <f t="shared" si="0"/>
        <v>0</v>
      </c>
      <c r="F71" s="6">
        <f t="shared" si="5"/>
        <v>0</v>
      </c>
      <c r="G71" s="6">
        <f t="shared" si="6"/>
        <v>0</v>
      </c>
      <c r="H71" s="22">
        <f>'skracanie okresu r. równe'!H75</f>
        <v>0</v>
      </c>
      <c r="I71" s="4">
        <f t="shared" si="7"/>
        <v>0</v>
      </c>
      <c r="J71" s="6">
        <f t="shared" si="1"/>
        <v>0</v>
      </c>
      <c r="K71" s="8">
        <f t="shared" si="8"/>
        <v>62</v>
      </c>
      <c r="L71" s="6">
        <f t="shared" si="2"/>
        <v>0</v>
      </c>
      <c r="M71" s="16">
        <f t="shared" si="9"/>
        <v>0</v>
      </c>
      <c r="N71" s="45"/>
      <c r="O71" s="45"/>
      <c r="P71" s="43"/>
    </row>
    <row r="72" spans="2:16" x14ac:dyDescent="0.2">
      <c r="B72" s="17">
        <f t="shared" si="3"/>
        <v>47178</v>
      </c>
      <c r="C72" s="5">
        <f>'skracanie okresu r. równe'!C76</f>
        <v>0</v>
      </c>
      <c r="D72" s="6">
        <f t="shared" si="4"/>
        <v>0</v>
      </c>
      <c r="E72" s="16">
        <f t="shared" si="0"/>
        <v>0</v>
      </c>
      <c r="F72" s="6">
        <f t="shared" si="5"/>
        <v>0</v>
      </c>
      <c r="G72" s="6">
        <f t="shared" si="6"/>
        <v>0</v>
      </c>
      <c r="H72" s="22">
        <f>'skracanie okresu r. równe'!H76</f>
        <v>0</v>
      </c>
      <c r="I72" s="4">
        <f t="shared" si="7"/>
        <v>0</v>
      </c>
      <c r="J72" s="6">
        <f t="shared" si="1"/>
        <v>0</v>
      </c>
      <c r="K72" s="8">
        <f t="shared" si="8"/>
        <v>63</v>
      </c>
      <c r="L72" s="6">
        <f t="shared" si="2"/>
        <v>0</v>
      </c>
      <c r="M72" s="16">
        <f t="shared" si="9"/>
        <v>0</v>
      </c>
      <c r="N72" s="45"/>
      <c r="O72" s="45"/>
      <c r="P72" s="43"/>
    </row>
    <row r="73" spans="2:16" x14ac:dyDescent="0.2">
      <c r="B73" s="17">
        <f t="shared" si="3"/>
        <v>47209</v>
      </c>
      <c r="C73" s="5">
        <f>'skracanie okresu r. równe'!C77</f>
        <v>0</v>
      </c>
      <c r="D73" s="6">
        <f t="shared" si="4"/>
        <v>0</v>
      </c>
      <c r="E73" s="16">
        <f t="shared" si="0"/>
        <v>0</v>
      </c>
      <c r="F73" s="6">
        <f t="shared" si="5"/>
        <v>0</v>
      </c>
      <c r="G73" s="6">
        <f t="shared" si="6"/>
        <v>0</v>
      </c>
      <c r="H73" s="22">
        <f>'skracanie okresu r. równe'!H77</f>
        <v>0</v>
      </c>
      <c r="I73" s="4">
        <f t="shared" si="7"/>
        <v>0</v>
      </c>
      <c r="J73" s="6">
        <f t="shared" si="1"/>
        <v>0</v>
      </c>
      <c r="K73" s="8">
        <f t="shared" si="8"/>
        <v>64</v>
      </c>
      <c r="L73" s="6">
        <f t="shared" si="2"/>
        <v>0</v>
      </c>
      <c r="M73" s="16">
        <f t="shared" si="9"/>
        <v>0</v>
      </c>
      <c r="N73" s="45"/>
      <c r="O73" s="45"/>
      <c r="P73" s="43"/>
    </row>
    <row r="74" spans="2:16" x14ac:dyDescent="0.2">
      <c r="B74" s="17">
        <f t="shared" si="3"/>
        <v>47239</v>
      </c>
      <c r="C74" s="5">
        <f>'skracanie okresu r. równe'!C78</f>
        <v>0</v>
      </c>
      <c r="D74" s="6">
        <f t="shared" si="4"/>
        <v>0</v>
      </c>
      <c r="E74" s="16">
        <f t="shared" si="0"/>
        <v>0</v>
      </c>
      <c r="F74" s="6">
        <f t="shared" si="5"/>
        <v>0</v>
      </c>
      <c r="G74" s="6">
        <f t="shared" si="6"/>
        <v>0</v>
      </c>
      <c r="H74" s="22">
        <f>'skracanie okresu r. równe'!H78</f>
        <v>0</v>
      </c>
      <c r="I74" s="4">
        <f t="shared" si="7"/>
        <v>0</v>
      </c>
      <c r="J74" s="6">
        <f t="shared" si="1"/>
        <v>0</v>
      </c>
      <c r="K74" s="8">
        <f t="shared" si="8"/>
        <v>65</v>
      </c>
      <c r="L74" s="6">
        <f t="shared" si="2"/>
        <v>0</v>
      </c>
      <c r="M74" s="16">
        <f t="shared" si="9"/>
        <v>0</v>
      </c>
      <c r="N74" s="45"/>
      <c r="O74" s="45"/>
      <c r="P74" s="43"/>
    </row>
    <row r="75" spans="2:16" x14ac:dyDescent="0.2">
      <c r="B75" s="17">
        <f t="shared" si="3"/>
        <v>47270</v>
      </c>
      <c r="C75" s="5">
        <f>'skracanie okresu r. równe'!C79</f>
        <v>0</v>
      </c>
      <c r="D75" s="6">
        <f t="shared" si="4"/>
        <v>0</v>
      </c>
      <c r="E75" s="16">
        <f t="shared" ref="E75:E138" si="10">F75+G75</f>
        <v>0</v>
      </c>
      <c r="F75" s="6">
        <f t="shared" si="5"/>
        <v>0</v>
      </c>
      <c r="G75" s="6">
        <f t="shared" si="6"/>
        <v>0</v>
      </c>
      <c r="H75" s="22">
        <f>'skracanie okresu r. równe'!H79</f>
        <v>0</v>
      </c>
      <c r="I75" s="4">
        <f t="shared" si="7"/>
        <v>0</v>
      </c>
      <c r="J75" s="6">
        <f t="shared" ref="J75:J87" si="11">D75-G75-H75-I75</f>
        <v>0</v>
      </c>
      <c r="K75" s="8">
        <f t="shared" si="8"/>
        <v>66</v>
      </c>
      <c r="L75" s="6">
        <f t="shared" ref="L75:L138" si="12">F75+L74</f>
        <v>0</v>
      </c>
      <c r="M75" s="16">
        <f t="shared" si="9"/>
        <v>0</v>
      </c>
      <c r="N75" s="45"/>
      <c r="O75" s="45"/>
      <c r="P75" s="43"/>
    </row>
    <row r="76" spans="2:16" x14ac:dyDescent="0.2">
      <c r="B76" s="17">
        <f t="shared" ref="B76:B139" si="13">EDATE(B75,1)</f>
        <v>47300</v>
      </c>
      <c r="C76" s="5">
        <f>'skracanie okresu r. równe'!C80</f>
        <v>0</v>
      </c>
      <c r="D76" s="6">
        <f t="shared" ref="D76:D139" si="14">IF(J75&lt;0,0,J75)</f>
        <v>0</v>
      </c>
      <c r="E76" s="16">
        <f t="shared" si="10"/>
        <v>0</v>
      </c>
      <c r="F76" s="6">
        <f t="shared" ref="F76:F139" si="15">IFERROR(-IPMT(C76/12,1,$D$6-K76+1,D76),0)</f>
        <v>0</v>
      </c>
      <c r="G76" s="6">
        <f t="shared" ref="G76:G139" si="16">IFERROR(-PPMT(C76/12,1,$D$6-K76+1,D76),0)</f>
        <v>0</v>
      </c>
      <c r="H76" s="22">
        <f>'skracanie okresu r. równe'!H80</f>
        <v>0</v>
      </c>
      <c r="I76" s="4">
        <f t="shared" ref="I76:I139" si="17">IF(E76&gt;$E$10,0,IF(E76=0,0,$E$10-E76))</f>
        <v>0</v>
      </c>
      <c r="J76" s="6">
        <f t="shared" si="11"/>
        <v>0</v>
      </c>
      <c r="K76" s="8">
        <f t="shared" ref="K76:K139" si="18">K75+1</f>
        <v>67</v>
      </c>
      <c r="L76" s="6">
        <f t="shared" si="12"/>
        <v>0</v>
      </c>
      <c r="M76" s="16">
        <f t="shared" ref="M76:M139" si="19">M75+G76+H76+I76</f>
        <v>0</v>
      </c>
      <c r="N76" s="45"/>
      <c r="O76" s="45"/>
      <c r="P76" s="43"/>
    </row>
    <row r="77" spans="2:16" x14ac:dyDescent="0.2">
      <c r="B77" s="17">
        <f t="shared" si="13"/>
        <v>47331</v>
      </c>
      <c r="C77" s="5">
        <f>'skracanie okresu r. równe'!C81</f>
        <v>0</v>
      </c>
      <c r="D77" s="6">
        <f t="shared" si="14"/>
        <v>0</v>
      </c>
      <c r="E77" s="16">
        <f t="shared" si="10"/>
        <v>0</v>
      </c>
      <c r="F77" s="6">
        <f t="shared" si="15"/>
        <v>0</v>
      </c>
      <c r="G77" s="6">
        <f t="shared" si="16"/>
        <v>0</v>
      </c>
      <c r="H77" s="22">
        <f>'skracanie okresu r. równe'!H81</f>
        <v>0</v>
      </c>
      <c r="I77" s="4">
        <f t="shared" si="17"/>
        <v>0</v>
      </c>
      <c r="J77" s="6">
        <f t="shared" si="11"/>
        <v>0</v>
      </c>
      <c r="K77" s="8">
        <f t="shared" si="18"/>
        <v>68</v>
      </c>
      <c r="L77" s="6">
        <f t="shared" si="12"/>
        <v>0</v>
      </c>
      <c r="M77" s="16">
        <f t="shared" si="19"/>
        <v>0</v>
      </c>
      <c r="N77" s="45"/>
      <c r="O77" s="45"/>
      <c r="P77" s="43"/>
    </row>
    <row r="78" spans="2:16" x14ac:dyDescent="0.2">
      <c r="B78" s="17">
        <f t="shared" si="13"/>
        <v>47362</v>
      </c>
      <c r="C78" s="5">
        <f>'skracanie okresu r. równe'!C82</f>
        <v>0</v>
      </c>
      <c r="D78" s="6">
        <f t="shared" si="14"/>
        <v>0</v>
      </c>
      <c r="E78" s="16">
        <f t="shared" si="10"/>
        <v>0</v>
      </c>
      <c r="F78" s="6">
        <f t="shared" si="15"/>
        <v>0</v>
      </c>
      <c r="G78" s="6">
        <f t="shared" si="16"/>
        <v>0</v>
      </c>
      <c r="H78" s="22">
        <f>'skracanie okresu r. równe'!H82</f>
        <v>0</v>
      </c>
      <c r="I78" s="4">
        <f t="shared" si="17"/>
        <v>0</v>
      </c>
      <c r="J78" s="6">
        <f t="shared" si="11"/>
        <v>0</v>
      </c>
      <c r="K78" s="8">
        <f t="shared" si="18"/>
        <v>69</v>
      </c>
      <c r="L78" s="6">
        <f t="shared" si="12"/>
        <v>0</v>
      </c>
      <c r="M78" s="16">
        <f t="shared" si="19"/>
        <v>0</v>
      </c>
      <c r="N78" s="45"/>
      <c r="O78" s="45"/>
      <c r="P78" s="43"/>
    </row>
    <row r="79" spans="2:16" x14ac:dyDescent="0.2">
      <c r="B79" s="17">
        <f t="shared" si="13"/>
        <v>47392</v>
      </c>
      <c r="C79" s="5">
        <f>'skracanie okresu r. równe'!C83</f>
        <v>0</v>
      </c>
      <c r="D79" s="6">
        <f t="shared" si="14"/>
        <v>0</v>
      </c>
      <c r="E79" s="16">
        <f t="shared" si="10"/>
        <v>0</v>
      </c>
      <c r="F79" s="6">
        <f t="shared" si="15"/>
        <v>0</v>
      </c>
      <c r="G79" s="6">
        <f t="shared" si="16"/>
        <v>0</v>
      </c>
      <c r="H79" s="22">
        <f>'skracanie okresu r. równe'!H83</f>
        <v>0</v>
      </c>
      <c r="I79" s="4">
        <f t="shared" si="17"/>
        <v>0</v>
      </c>
      <c r="J79" s="6">
        <f t="shared" si="11"/>
        <v>0</v>
      </c>
      <c r="K79" s="8">
        <f t="shared" si="18"/>
        <v>70</v>
      </c>
      <c r="L79" s="6">
        <f t="shared" si="12"/>
        <v>0</v>
      </c>
      <c r="M79" s="16">
        <f t="shared" si="19"/>
        <v>0</v>
      </c>
      <c r="N79" s="45"/>
      <c r="O79" s="45"/>
      <c r="P79" s="43"/>
    </row>
    <row r="80" spans="2:16" x14ac:dyDescent="0.2">
      <c r="B80" s="17">
        <f t="shared" si="13"/>
        <v>47423</v>
      </c>
      <c r="C80" s="5">
        <f>'skracanie okresu r. równe'!C84</f>
        <v>0</v>
      </c>
      <c r="D80" s="6">
        <f t="shared" si="14"/>
        <v>0</v>
      </c>
      <c r="E80" s="16">
        <f t="shared" si="10"/>
        <v>0</v>
      </c>
      <c r="F80" s="6">
        <f t="shared" si="15"/>
        <v>0</v>
      </c>
      <c r="G80" s="6">
        <f t="shared" si="16"/>
        <v>0</v>
      </c>
      <c r="H80" s="22">
        <f>'skracanie okresu r. równe'!H84</f>
        <v>0</v>
      </c>
      <c r="I80" s="4">
        <f t="shared" si="17"/>
        <v>0</v>
      </c>
      <c r="J80" s="6">
        <f t="shared" si="11"/>
        <v>0</v>
      </c>
      <c r="K80" s="8">
        <f t="shared" si="18"/>
        <v>71</v>
      </c>
      <c r="L80" s="6">
        <f t="shared" si="12"/>
        <v>0</v>
      </c>
      <c r="M80" s="16">
        <f t="shared" si="19"/>
        <v>0</v>
      </c>
      <c r="N80" s="45"/>
      <c r="O80" s="45"/>
      <c r="P80" s="43"/>
    </row>
    <row r="81" spans="2:16" x14ac:dyDescent="0.2">
      <c r="B81" s="17">
        <f t="shared" si="13"/>
        <v>47453</v>
      </c>
      <c r="C81" s="5">
        <f>'skracanie okresu r. równe'!C85</f>
        <v>0</v>
      </c>
      <c r="D81" s="6">
        <f t="shared" si="14"/>
        <v>0</v>
      </c>
      <c r="E81" s="16">
        <f t="shared" si="10"/>
        <v>0</v>
      </c>
      <c r="F81" s="6">
        <f t="shared" si="15"/>
        <v>0</v>
      </c>
      <c r="G81" s="6">
        <f t="shared" si="16"/>
        <v>0</v>
      </c>
      <c r="H81" s="22">
        <f>'skracanie okresu r. równe'!H85</f>
        <v>0</v>
      </c>
      <c r="I81" s="4">
        <f t="shared" si="17"/>
        <v>0</v>
      </c>
      <c r="J81" s="6">
        <f t="shared" si="11"/>
        <v>0</v>
      </c>
      <c r="K81" s="8">
        <f t="shared" si="18"/>
        <v>72</v>
      </c>
      <c r="L81" s="6">
        <f t="shared" si="12"/>
        <v>0</v>
      </c>
      <c r="M81" s="16">
        <f t="shared" si="19"/>
        <v>0</v>
      </c>
      <c r="N81" s="45"/>
      <c r="O81" s="45"/>
      <c r="P81" s="43"/>
    </row>
    <row r="82" spans="2:16" x14ac:dyDescent="0.2">
      <c r="B82" s="17">
        <f t="shared" si="13"/>
        <v>47484</v>
      </c>
      <c r="C82" s="5">
        <f>'skracanie okresu r. równe'!C86</f>
        <v>0</v>
      </c>
      <c r="D82" s="6">
        <f t="shared" si="14"/>
        <v>0</v>
      </c>
      <c r="E82" s="16">
        <f t="shared" si="10"/>
        <v>0</v>
      </c>
      <c r="F82" s="6">
        <f t="shared" si="15"/>
        <v>0</v>
      </c>
      <c r="G82" s="6">
        <f t="shared" si="16"/>
        <v>0</v>
      </c>
      <c r="H82" s="22">
        <f>'skracanie okresu r. równe'!H86</f>
        <v>0</v>
      </c>
      <c r="I82" s="4">
        <f t="shared" si="17"/>
        <v>0</v>
      </c>
      <c r="J82" s="6">
        <f t="shared" si="11"/>
        <v>0</v>
      </c>
      <c r="K82" s="8">
        <f t="shared" si="18"/>
        <v>73</v>
      </c>
      <c r="L82" s="6">
        <f t="shared" si="12"/>
        <v>0</v>
      </c>
      <c r="M82" s="16">
        <f t="shared" si="19"/>
        <v>0</v>
      </c>
      <c r="N82" s="45"/>
      <c r="O82" s="45"/>
      <c r="P82" s="43"/>
    </row>
    <row r="83" spans="2:16" x14ac:dyDescent="0.2">
      <c r="B83" s="17">
        <f t="shared" si="13"/>
        <v>47515</v>
      </c>
      <c r="C83" s="5">
        <f>'skracanie okresu r. równe'!C87</f>
        <v>0</v>
      </c>
      <c r="D83" s="6">
        <f t="shared" si="14"/>
        <v>0</v>
      </c>
      <c r="E83" s="16">
        <f t="shared" si="10"/>
        <v>0</v>
      </c>
      <c r="F83" s="6">
        <f t="shared" si="15"/>
        <v>0</v>
      </c>
      <c r="G83" s="6">
        <f t="shared" si="16"/>
        <v>0</v>
      </c>
      <c r="H83" s="22">
        <f>'skracanie okresu r. równe'!H87</f>
        <v>0</v>
      </c>
      <c r="I83" s="4">
        <f t="shared" si="17"/>
        <v>0</v>
      </c>
      <c r="J83" s="6">
        <f t="shared" si="11"/>
        <v>0</v>
      </c>
      <c r="K83" s="8">
        <f t="shared" si="18"/>
        <v>74</v>
      </c>
      <c r="L83" s="6">
        <f t="shared" si="12"/>
        <v>0</v>
      </c>
      <c r="M83" s="16">
        <f t="shared" si="19"/>
        <v>0</v>
      </c>
      <c r="N83" s="45"/>
      <c r="O83" s="45"/>
      <c r="P83" s="43"/>
    </row>
    <row r="84" spans="2:16" x14ac:dyDescent="0.2">
      <c r="B84" s="17">
        <f t="shared" si="13"/>
        <v>47543</v>
      </c>
      <c r="C84" s="5">
        <f>'skracanie okresu r. równe'!C88</f>
        <v>0</v>
      </c>
      <c r="D84" s="6">
        <f t="shared" si="14"/>
        <v>0</v>
      </c>
      <c r="E84" s="16">
        <f t="shared" si="10"/>
        <v>0</v>
      </c>
      <c r="F84" s="6">
        <f t="shared" si="15"/>
        <v>0</v>
      </c>
      <c r="G84" s="6">
        <f t="shared" si="16"/>
        <v>0</v>
      </c>
      <c r="H84" s="22">
        <f>'skracanie okresu r. równe'!H88</f>
        <v>0</v>
      </c>
      <c r="I84" s="4">
        <f t="shared" si="17"/>
        <v>0</v>
      </c>
      <c r="J84" s="6">
        <f t="shared" si="11"/>
        <v>0</v>
      </c>
      <c r="K84" s="8">
        <f t="shared" si="18"/>
        <v>75</v>
      </c>
      <c r="L84" s="6">
        <f t="shared" si="12"/>
        <v>0</v>
      </c>
      <c r="M84" s="16">
        <f t="shared" si="19"/>
        <v>0</v>
      </c>
      <c r="N84" s="45"/>
      <c r="O84" s="45"/>
      <c r="P84" s="43"/>
    </row>
    <row r="85" spans="2:16" x14ac:dyDescent="0.2">
      <c r="B85" s="17">
        <f t="shared" si="13"/>
        <v>47574</v>
      </c>
      <c r="C85" s="5">
        <f>'skracanie okresu r. równe'!C89</f>
        <v>0</v>
      </c>
      <c r="D85" s="6">
        <f t="shared" si="14"/>
        <v>0</v>
      </c>
      <c r="E85" s="16">
        <f t="shared" si="10"/>
        <v>0</v>
      </c>
      <c r="F85" s="6">
        <f t="shared" si="15"/>
        <v>0</v>
      </c>
      <c r="G85" s="6">
        <f t="shared" si="16"/>
        <v>0</v>
      </c>
      <c r="H85" s="22">
        <f>'skracanie okresu r. równe'!H89</f>
        <v>0</v>
      </c>
      <c r="I85" s="4">
        <f t="shared" si="17"/>
        <v>0</v>
      </c>
      <c r="J85" s="6">
        <f t="shared" si="11"/>
        <v>0</v>
      </c>
      <c r="K85" s="8">
        <f t="shared" si="18"/>
        <v>76</v>
      </c>
      <c r="L85" s="6">
        <f t="shared" si="12"/>
        <v>0</v>
      </c>
      <c r="M85" s="16">
        <f t="shared" si="19"/>
        <v>0</v>
      </c>
      <c r="N85" s="45"/>
      <c r="O85" s="45"/>
      <c r="P85" s="43"/>
    </row>
    <row r="86" spans="2:16" x14ac:dyDescent="0.2">
      <c r="B86" s="17">
        <f t="shared" si="13"/>
        <v>47604</v>
      </c>
      <c r="C86" s="5">
        <f>'skracanie okresu r. równe'!C90</f>
        <v>0</v>
      </c>
      <c r="D86" s="6">
        <f t="shared" si="14"/>
        <v>0</v>
      </c>
      <c r="E86" s="16">
        <f t="shared" si="10"/>
        <v>0</v>
      </c>
      <c r="F86" s="6">
        <f t="shared" si="15"/>
        <v>0</v>
      </c>
      <c r="G86" s="6">
        <f t="shared" si="16"/>
        <v>0</v>
      </c>
      <c r="H86" s="22">
        <f>'skracanie okresu r. równe'!H90</f>
        <v>0</v>
      </c>
      <c r="I86" s="4">
        <f t="shared" si="17"/>
        <v>0</v>
      </c>
      <c r="J86" s="6">
        <f t="shared" si="11"/>
        <v>0</v>
      </c>
      <c r="K86" s="8">
        <f t="shared" si="18"/>
        <v>77</v>
      </c>
      <c r="L86" s="6">
        <f t="shared" si="12"/>
        <v>0</v>
      </c>
      <c r="M86" s="16">
        <f t="shared" si="19"/>
        <v>0</v>
      </c>
      <c r="N86" s="45"/>
      <c r="O86" s="45"/>
      <c r="P86" s="43"/>
    </row>
    <row r="87" spans="2:16" x14ac:dyDescent="0.2">
      <c r="B87" s="17">
        <f t="shared" si="13"/>
        <v>47635</v>
      </c>
      <c r="C87" s="5">
        <f>'skracanie okresu r. równe'!C91</f>
        <v>0</v>
      </c>
      <c r="D87" s="6">
        <f t="shared" si="14"/>
        <v>0</v>
      </c>
      <c r="E87" s="16">
        <f t="shared" si="10"/>
        <v>0</v>
      </c>
      <c r="F87" s="6">
        <f t="shared" si="15"/>
        <v>0</v>
      </c>
      <c r="G87" s="6">
        <f t="shared" si="16"/>
        <v>0</v>
      </c>
      <c r="H87" s="22">
        <f>'skracanie okresu r. równe'!H91</f>
        <v>0</v>
      </c>
      <c r="I87" s="4">
        <f t="shared" si="17"/>
        <v>0</v>
      </c>
      <c r="J87" s="6">
        <f t="shared" si="11"/>
        <v>0</v>
      </c>
      <c r="K87" s="8">
        <f t="shared" si="18"/>
        <v>78</v>
      </c>
      <c r="L87" s="6">
        <f t="shared" si="12"/>
        <v>0</v>
      </c>
      <c r="M87" s="16">
        <f t="shared" si="19"/>
        <v>0</v>
      </c>
      <c r="N87" s="45"/>
      <c r="O87" s="45"/>
      <c r="P87" s="43"/>
    </row>
    <row r="88" spans="2:16" x14ac:dyDescent="0.2">
      <c r="B88" s="17">
        <f t="shared" si="13"/>
        <v>47665</v>
      </c>
      <c r="C88" s="5">
        <f>'skracanie okresu r. równe'!C92</f>
        <v>0</v>
      </c>
      <c r="D88" s="6">
        <f t="shared" si="14"/>
        <v>0</v>
      </c>
      <c r="E88" s="16">
        <f t="shared" si="10"/>
        <v>0</v>
      </c>
      <c r="F88" s="6">
        <f t="shared" si="15"/>
        <v>0</v>
      </c>
      <c r="G88" s="6">
        <f t="shared" si="16"/>
        <v>0</v>
      </c>
      <c r="H88" s="22">
        <f>'skracanie okresu r. równe'!H92</f>
        <v>0</v>
      </c>
      <c r="I88" s="4">
        <f t="shared" si="17"/>
        <v>0</v>
      </c>
      <c r="J88" s="6">
        <f>D88-G88-H88-I88</f>
        <v>0</v>
      </c>
      <c r="K88" s="8">
        <f t="shared" si="18"/>
        <v>79</v>
      </c>
      <c r="L88" s="6">
        <f t="shared" si="12"/>
        <v>0</v>
      </c>
      <c r="M88" s="16">
        <f t="shared" si="19"/>
        <v>0</v>
      </c>
      <c r="N88" s="45"/>
      <c r="O88" s="45"/>
      <c r="P88" s="43"/>
    </row>
    <row r="89" spans="2:16" x14ac:dyDescent="0.2">
      <c r="B89" s="17">
        <f t="shared" si="13"/>
        <v>47696</v>
      </c>
      <c r="C89" s="5">
        <f>'skracanie okresu r. równe'!C93</f>
        <v>0</v>
      </c>
      <c r="D89" s="6">
        <f t="shared" si="14"/>
        <v>0</v>
      </c>
      <c r="E89" s="16">
        <f t="shared" si="10"/>
        <v>0</v>
      </c>
      <c r="F89" s="6">
        <f t="shared" si="15"/>
        <v>0</v>
      </c>
      <c r="G89" s="6">
        <f t="shared" si="16"/>
        <v>0</v>
      </c>
      <c r="H89" s="22">
        <f>'skracanie okresu r. równe'!H93</f>
        <v>0</v>
      </c>
      <c r="I89" s="4">
        <f t="shared" si="17"/>
        <v>0</v>
      </c>
      <c r="J89" s="6">
        <f t="shared" ref="J89:J101" si="20">D89-G89-H89-I89</f>
        <v>0</v>
      </c>
      <c r="K89" s="8">
        <f t="shared" si="18"/>
        <v>80</v>
      </c>
      <c r="L89" s="6">
        <f t="shared" si="12"/>
        <v>0</v>
      </c>
      <c r="M89" s="16">
        <f t="shared" si="19"/>
        <v>0</v>
      </c>
      <c r="N89" s="45"/>
      <c r="O89" s="45"/>
      <c r="P89" s="43"/>
    </row>
    <row r="90" spans="2:16" x14ac:dyDescent="0.2">
      <c r="B90" s="17">
        <f t="shared" si="13"/>
        <v>47727</v>
      </c>
      <c r="C90" s="5">
        <f>'skracanie okresu r. równe'!C94</f>
        <v>0</v>
      </c>
      <c r="D90" s="6">
        <f t="shared" si="14"/>
        <v>0</v>
      </c>
      <c r="E90" s="16">
        <f t="shared" si="10"/>
        <v>0</v>
      </c>
      <c r="F90" s="6">
        <f t="shared" si="15"/>
        <v>0</v>
      </c>
      <c r="G90" s="6">
        <f t="shared" si="16"/>
        <v>0</v>
      </c>
      <c r="H90" s="22">
        <f>'skracanie okresu r. równe'!H94</f>
        <v>0</v>
      </c>
      <c r="I90" s="4">
        <f t="shared" si="17"/>
        <v>0</v>
      </c>
      <c r="J90" s="6">
        <f t="shared" si="20"/>
        <v>0</v>
      </c>
      <c r="K90" s="8">
        <f t="shared" si="18"/>
        <v>81</v>
      </c>
      <c r="L90" s="6">
        <f t="shared" si="12"/>
        <v>0</v>
      </c>
      <c r="M90" s="16">
        <f t="shared" si="19"/>
        <v>0</v>
      </c>
      <c r="N90" s="45"/>
      <c r="O90" s="45"/>
      <c r="P90" s="43"/>
    </row>
    <row r="91" spans="2:16" x14ac:dyDescent="0.2">
      <c r="B91" s="17">
        <f t="shared" si="13"/>
        <v>47757</v>
      </c>
      <c r="C91" s="5">
        <f>'skracanie okresu r. równe'!C95</f>
        <v>0</v>
      </c>
      <c r="D91" s="6">
        <f t="shared" si="14"/>
        <v>0</v>
      </c>
      <c r="E91" s="16">
        <f t="shared" si="10"/>
        <v>0</v>
      </c>
      <c r="F91" s="6">
        <f t="shared" si="15"/>
        <v>0</v>
      </c>
      <c r="G91" s="6">
        <f t="shared" si="16"/>
        <v>0</v>
      </c>
      <c r="H91" s="22">
        <f>'skracanie okresu r. równe'!H95</f>
        <v>0</v>
      </c>
      <c r="I91" s="4">
        <f t="shared" si="17"/>
        <v>0</v>
      </c>
      <c r="J91" s="6">
        <f t="shared" si="20"/>
        <v>0</v>
      </c>
      <c r="K91" s="8">
        <f t="shared" si="18"/>
        <v>82</v>
      </c>
      <c r="L91" s="6">
        <f t="shared" si="12"/>
        <v>0</v>
      </c>
      <c r="M91" s="16">
        <f t="shared" si="19"/>
        <v>0</v>
      </c>
      <c r="N91" s="45"/>
      <c r="O91" s="45"/>
      <c r="P91" s="43"/>
    </row>
    <row r="92" spans="2:16" x14ac:dyDescent="0.2">
      <c r="B92" s="17">
        <f t="shared" si="13"/>
        <v>47788</v>
      </c>
      <c r="C92" s="5">
        <f>'skracanie okresu r. równe'!C96</f>
        <v>0</v>
      </c>
      <c r="D92" s="6">
        <f t="shared" si="14"/>
        <v>0</v>
      </c>
      <c r="E92" s="16">
        <f t="shared" si="10"/>
        <v>0</v>
      </c>
      <c r="F92" s="6">
        <f t="shared" si="15"/>
        <v>0</v>
      </c>
      <c r="G92" s="6">
        <f t="shared" si="16"/>
        <v>0</v>
      </c>
      <c r="H92" s="22">
        <f>'skracanie okresu r. równe'!H96</f>
        <v>0</v>
      </c>
      <c r="I92" s="4">
        <f t="shared" si="17"/>
        <v>0</v>
      </c>
      <c r="J92" s="6">
        <f t="shared" si="20"/>
        <v>0</v>
      </c>
      <c r="K92" s="8">
        <f t="shared" si="18"/>
        <v>83</v>
      </c>
      <c r="L92" s="6">
        <f t="shared" si="12"/>
        <v>0</v>
      </c>
      <c r="M92" s="16">
        <f t="shared" si="19"/>
        <v>0</v>
      </c>
      <c r="N92" s="45"/>
      <c r="O92" s="45"/>
      <c r="P92" s="43"/>
    </row>
    <row r="93" spans="2:16" x14ac:dyDescent="0.2">
      <c r="B93" s="17">
        <f t="shared" si="13"/>
        <v>47818</v>
      </c>
      <c r="C93" s="5">
        <f>'skracanie okresu r. równe'!C97</f>
        <v>0</v>
      </c>
      <c r="D93" s="6">
        <f t="shared" si="14"/>
        <v>0</v>
      </c>
      <c r="E93" s="16">
        <f t="shared" si="10"/>
        <v>0</v>
      </c>
      <c r="F93" s="6">
        <f t="shared" si="15"/>
        <v>0</v>
      </c>
      <c r="G93" s="6">
        <f t="shared" si="16"/>
        <v>0</v>
      </c>
      <c r="H93" s="22">
        <f>'skracanie okresu r. równe'!H97</f>
        <v>0</v>
      </c>
      <c r="I93" s="4">
        <f t="shared" si="17"/>
        <v>0</v>
      </c>
      <c r="J93" s="6">
        <f t="shared" si="20"/>
        <v>0</v>
      </c>
      <c r="K93" s="8">
        <f t="shared" si="18"/>
        <v>84</v>
      </c>
      <c r="L93" s="6">
        <f t="shared" si="12"/>
        <v>0</v>
      </c>
      <c r="M93" s="16">
        <f t="shared" si="19"/>
        <v>0</v>
      </c>
      <c r="N93" s="45"/>
      <c r="O93" s="45"/>
      <c r="P93" s="43"/>
    </row>
    <row r="94" spans="2:16" x14ac:dyDescent="0.2">
      <c r="B94" s="17">
        <f t="shared" si="13"/>
        <v>47849</v>
      </c>
      <c r="C94" s="5">
        <f>'skracanie okresu r. równe'!C98</f>
        <v>0</v>
      </c>
      <c r="D94" s="6">
        <f t="shared" si="14"/>
        <v>0</v>
      </c>
      <c r="E94" s="16">
        <f t="shared" si="10"/>
        <v>0</v>
      </c>
      <c r="F94" s="6">
        <f t="shared" si="15"/>
        <v>0</v>
      </c>
      <c r="G94" s="6">
        <f t="shared" si="16"/>
        <v>0</v>
      </c>
      <c r="H94" s="22">
        <f>'skracanie okresu r. równe'!H98</f>
        <v>0</v>
      </c>
      <c r="I94" s="4">
        <f t="shared" si="17"/>
        <v>0</v>
      </c>
      <c r="J94" s="6">
        <f t="shared" si="20"/>
        <v>0</v>
      </c>
      <c r="K94" s="8">
        <f t="shared" si="18"/>
        <v>85</v>
      </c>
      <c r="L94" s="6">
        <f t="shared" si="12"/>
        <v>0</v>
      </c>
      <c r="M94" s="16">
        <f t="shared" si="19"/>
        <v>0</v>
      </c>
      <c r="N94" s="45"/>
      <c r="O94" s="45"/>
      <c r="P94" s="43"/>
    </row>
    <row r="95" spans="2:16" x14ac:dyDescent="0.2">
      <c r="B95" s="17">
        <f t="shared" si="13"/>
        <v>47880</v>
      </c>
      <c r="C95" s="5">
        <f>'skracanie okresu r. równe'!C99</f>
        <v>0</v>
      </c>
      <c r="D95" s="6">
        <f t="shared" si="14"/>
        <v>0</v>
      </c>
      <c r="E95" s="16">
        <f t="shared" si="10"/>
        <v>0</v>
      </c>
      <c r="F95" s="6">
        <f t="shared" si="15"/>
        <v>0</v>
      </c>
      <c r="G95" s="6">
        <f t="shared" si="16"/>
        <v>0</v>
      </c>
      <c r="H95" s="22">
        <f>'skracanie okresu r. równe'!H99</f>
        <v>0</v>
      </c>
      <c r="I95" s="4">
        <f t="shared" si="17"/>
        <v>0</v>
      </c>
      <c r="J95" s="6">
        <f t="shared" si="20"/>
        <v>0</v>
      </c>
      <c r="K95" s="8">
        <f t="shared" si="18"/>
        <v>86</v>
      </c>
      <c r="L95" s="6">
        <f t="shared" si="12"/>
        <v>0</v>
      </c>
      <c r="M95" s="16">
        <f t="shared" si="19"/>
        <v>0</v>
      </c>
      <c r="N95" s="45"/>
      <c r="O95" s="45"/>
      <c r="P95" s="43"/>
    </row>
    <row r="96" spans="2:16" x14ac:dyDescent="0.2">
      <c r="B96" s="17">
        <f t="shared" si="13"/>
        <v>47908</v>
      </c>
      <c r="C96" s="5">
        <f>'skracanie okresu r. równe'!C100</f>
        <v>0</v>
      </c>
      <c r="D96" s="6">
        <f t="shared" si="14"/>
        <v>0</v>
      </c>
      <c r="E96" s="16">
        <f t="shared" si="10"/>
        <v>0</v>
      </c>
      <c r="F96" s="6">
        <f t="shared" si="15"/>
        <v>0</v>
      </c>
      <c r="G96" s="6">
        <f t="shared" si="16"/>
        <v>0</v>
      </c>
      <c r="H96" s="22">
        <f>'skracanie okresu r. równe'!H100</f>
        <v>0</v>
      </c>
      <c r="I96" s="4">
        <f t="shared" si="17"/>
        <v>0</v>
      </c>
      <c r="J96" s="6">
        <f t="shared" si="20"/>
        <v>0</v>
      </c>
      <c r="K96" s="8">
        <f t="shared" si="18"/>
        <v>87</v>
      </c>
      <c r="L96" s="6">
        <f t="shared" si="12"/>
        <v>0</v>
      </c>
      <c r="M96" s="16">
        <f t="shared" si="19"/>
        <v>0</v>
      </c>
      <c r="N96" s="45"/>
      <c r="O96" s="45"/>
      <c r="P96" s="43"/>
    </row>
    <row r="97" spans="2:16" x14ac:dyDescent="0.2">
      <c r="B97" s="17">
        <f t="shared" si="13"/>
        <v>47939</v>
      </c>
      <c r="C97" s="5">
        <f>'skracanie okresu r. równe'!C101</f>
        <v>0</v>
      </c>
      <c r="D97" s="6">
        <f t="shared" si="14"/>
        <v>0</v>
      </c>
      <c r="E97" s="16">
        <f t="shared" si="10"/>
        <v>0</v>
      </c>
      <c r="F97" s="6">
        <f t="shared" si="15"/>
        <v>0</v>
      </c>
      <c r="G97" s="6">
        <f t="shared" si="16"/>
        <v>0</v>
      </c>
      <c r="H97" s="22">
        <f>'skracanie okresu r. równe'!H101</f>
        <v>0</v>
      </c>
      <c r="I97" s="4">
        <f t="shared" si="17"/>
        <v>0</v>
      </c>
      <c r="J97" s="6">
        <f t="shared" si="20"/>
        <v>0</v>
      </c>
      <c r="K97" s="8">
        <f t="shared" si="18"/>
        <v>88</v>
      </c>
      <c r="L97" s="6">
        <f t="shared" si="12"/>
        <v>0</v>
      </c>
      <c r="M97" s="16">
        <f t="shared" si="19"/>
        <v>0</v>
      </c>
      <c r="N97" s="45"/>
      <c r="O97" s="45"/>
      <c r="P97" s="43"/>
    </row>
    <row r="98" spans="2:16" x14ac:dyDescent="0.2">
      <c r="B98" s="17">
        <f t="shared" si="13"/>
        <v>47969</v>
      </c>
      <c r="C98" s="5">
        <f>'skracanie okresu r. równe'!C102</f>
        <v>0</v>
      </c>
      <c r="D98" s="6">
        <f t="shared" si="14"/>
        <v>0</v>
      </c>
      <c r="E98" s="16">
        <f t="shared" si="10"/>
        <v>0</v>
      </c>
      <c r="F98" s="6">
        <f t="shared" si="15"/>
        <v>0</v>
      </c>
      <c r="G98" s="6">
        <f t="shared" si="16"/>
        <v>0</v>
      </c>
      <c r="H98" s="22">
        <f>'skracanie okresu r. równe'!H102</f>
        <v>0</v>
      </c>
      <c r="I98" s="4">
        <f t="shared" si="17"/>
        <v>0</v>
      </c>
      <c r="J98" s="6">
        <f t="shared" si="20"/>
        <v>0</v>
      </c>
      <c r="K98" s="8">
        <f t="shared" si="18"/>
        <v>89</v>
      </c>
      <c r="L98" s="6">
        <f t="shared" si="12"/>
        <v>0</v>
      </c>
      <c r="M98" s="16">
        <f t="shared" si="19"/>
        <v>0</v>
      </c>
      <c r="N98" s="45"/>
      <c r="O98" s="45"/>
      <c r="P98" s="43"/>
    </row>
    <row r="99" spans="2:16" x14ac:dyDescent="0.2">
      <c r="B99" s="17">
        <f t="shared" si="13"/>
        <v>48000</v>
      </c>
      <c r="C99" s="5">
        <f>'skracanie okresu r. równe'!C103</f>
        <v>0</v>
      </c>
      <c r="D99" s="6">
        <f t="shared" si="14"/>
        <v>0</v>
      </c>
      <c r="E99" s="16">
        <f t="shared" si="10"/>
        <v>0</v>
      </c>
      <c r="F99" s="6">
        <f t="shared" si="15"/>
        <v>0</v>
      </c>
      <c r="G99" s="6">
        <f t="shared" si="16"/>
        <v>0</v>
      </c>
      <c r="H99" s="22">
        <f>'skracanie okresu r. równe'!H103</f>
        <v>0</v>
      </c>
      <c r="I99" s="4">
        <f t="shared" si="17"/>
        <v>0</v>
      </c>
      <c r="J99" s="6">
        <f t="shared" si="20"/>
        <v>0</v>
      </c>
      <c r="K99" s="8">
        <f t="shared" si="18"/>
        <v>90</v>
      </c>
      <c r="L99" s="6">
        <f t="shared" si="12"/>
        <v>0</v>
      </c>
      <c r="M99" s="16">
        <f t="shared" si="19"/>
        <v>0</v>
      </c>
      <c r="N99" s="45"/>
      <c r="O99" s="45"/>
      <c r="P99" s="43"/>
    </row>
    <row r="100" spans="2:16" x14ac:dyDescent="0.2">
      <c r="B100" s="17">
        <f t="shared" si="13"/>
        <v>48030</v>
      </c>
      <c r="C100" s="5">
        <f>'skracanie okresu r. równe'!C104</f>
        <v>0</v>
      </c>
      <c r="D100" s="6">
        <f t="shared" si="14"/>
        <v>0</v>
      </c>
      <c r="E100" s="16">
        <f t="shared" si="10"/>
        <v>0</v>
      </c>
      <c r="F100" s="6">
        <f t="shared" si="15"/>
        <v>0</v>
      </c>
      <c r="G100" s="6">
        <f t="shared" si="16"/>
        <v>0</v>
      </c>
      <c r="H100" s="22">
        <f>'skracanie okresu r. równe'!H104</f>
        <v>0</v>
      </c>
      <c r="I100" s="4">
        <f t="shared" si="17"/>
        <v>0</v>
      </c>
      <c r="J100" s="6">
        <f t="shared" si="20"/>
        <v>0</v>
      </c>
      <c r="K100" s="8">
        <f t="shared" si="18"/>
        <v>91</v>
      </c>
      <c r="L100" s="6">
        <f t="shared" si="12"/>
        <v>0</v>
      </c>
      <c r="M100" s="16">
        <f t="shared" si="19"/>
        <v>0</v>
      </c>
      <c r="N100" s="45"/>
      <c r="O100" s="45"/>
      <c r="P100" s="43"/>
    </row>
    <row r="101" spans="2:16" x14ac:dyDescent="0.2">
      <c r="B101" s="17">
        <f t="shared" si="13"/>
        <v>48061</v>
      </c>
      <c r="C101" s="5">
        <f>'skracanie okresu r. równe'!C105</f>
        <v>0</v>
      </c>
      <c r="D101" s="6">
        <f t="shared" si="14"/>
        <v>0</v>
      </c>
      <c r="E101" s="16">
        <f t="shared" si="10"/>
        <v>0</v>
      </c>
      <c r="F101" s="6">
        <f t="shared" si="15"/>
        <v>0</v>
      </c>
      <c r="G101" s="6">
        <f t="shared" si="16"/>
        <v>0</v>
      </c>
      <c r="H101" s="22">
        <f>'skracanie okresu r. równe'!H105</f>
        <v>0</v>
      </c>
      <c r="I101" s="4">
        <f t="shared" si="17"/>
        <v>0</v>
      </c>
      <c r="J101" s="6">
        <f t="shared" si="20"/>
        <v>0</v>
      </c>
      <c r="K101" s="8">
        <f t="shared" si="18"/>
        <v>92</v>
      </c>
      <c r="L101" s="6">
        <f t="shared" si="12"/>
        <v>0</v>
      </c>
      <c r="M101" s="16">
        <f t="shared" si="19"/>
        <v>0</v>
      </c>
      <c r="N101" s="45"/>
      <c r="O101" s="45"/>
      <c r="P101" s="43"/>
    </row>
    <row r="102" spans="2:16" x14ac:dyDescent="0.2">
      <c r="B102" s="17">
        <f t="shared" si="13"/>
        <v>48092</v>
      </c>
      <c r="C102" s="5">
        <f>'skracanie okresu r. równe'!C106</f>
        <v>0</v>
      </c>
      <c r="D102" s="6">
        <f t="shared" si="14"/>
        <v>0</v>
      </c>
      <c r="E102" s="16">
        <f t="shared" si="10"/>
        <v>0</v>
      </c>
      <c r="F102" s="6">
        <f t="shared" si="15"/>
        <v>0</v>
      </c>
      <c r="G102" s="6">
        <f t="shared" si="16"/>
        <v>0</v>
      </c>
      <c r="H102" s="22">
        <f>'skracanie okresu r. równe'!H106</f>
        <v>0</v>
      </c>
      <c r="I102" s="4">
        <f t="shared" si="17"/>
        <v>0</v>
      </c>
      <c r="J102" s="6">
        <f>D102-G102-H102-I102</f>
        <v>0</v>
      </c>
      <c r="K102" s="8">
        <f t="shared" si="18"/>
        <v>93</v>
      </c>
      <c r="L102" s="6">
        <f t="shared" si="12"/>
        <v>0</v>
      </c>
      <c r="M102" s="16">
        <f t="shared" si="19"/>
        <v>0</v>
      </c>
      <c r="N102" s="45"/>
      <c r="O102" s="45"/>
      <c r="P102" s="43"/>
    </row>
    <row r="103" spans="2:16" x14ac:dyDescent="0.2">
      <c r="B103" s="17">
        <f t="shared" si="13"/>
        <v>48122</v>
      </c>
      <c r="C103" s="5">
        <f>'skracanie okresu r. równe'!C107</f>
        <v>0</v>
      </c>
      <c r="D103" s="6">
        <f t="shared" si="14"/>
        <v>0</v>
      </c>
      <c r="E103" s="16">
        <f t="shared" si="10"/>
        <v>0</v>
      </c>
      <c r="F103" s="6">
        <f t="shared" si="15"/>
        <v>0</v>
      </c>
      <c r="G103" s="6">
        <f t="shared" si="16"/>
        <v>0</v>
      </c>
      <c r="H103" s="22">
        <f>'skracanie okresu r. równe'!H107</f>
        <v>0</v>
      </c>
      <c r="I103" s="4">
        <f t="shared" si="17"/>
        <v>0</v>
      </c>
      <c r="J103" s="6">
        <f t="shared" ref="J103:J116" si="21">D103-G103-H103-I103</f>
        <v>0</v>
      </c>
      <c r="K103" s="8">
        <f t="shared" si="18"/>
        <v>94</v>
      </c>
      <c r="L103" s="6">
        <f t="shared" si="12"/>
        <v>0</v>
      </c>
      <c r="M103" s="16">
        <f t="shared" si="19"/>
        <v>0</v>
      </c>
      <c r="N103" s="45"/>
      <c r="O103" s="45"/>
      <c r="P103" s="43"/>
    </row>
    <row r="104" spans="2:16" x14ac:dyDescent="0.2">
      <c r="B104" s="17">
        <f t="shared" si="13"/>
        <v>48153</v>
      </c>
      <c r="C104" s="5">
        <f>'skracanie okresu r. równe'!C108</f>
        <v>0</v>
      </c>
      <c r="D104" s="6">
        <f t="shared" si="14"/>
        <v>0</v>
      </c>
      <c r="E104" s="16">
        <f t="shared" si="10"/>
        <v>0</v>
      </c>
      <c r="F104" s="6">
        <f t="shared" si="15"/>
        <v>0</v>
      </c>
      <c r="G104" s="6">
        <f t="shared" si="16"/>
        <v>0</v>
      </c>
      <c r="H104" s="22">
        <f>'skracanie okresu r. równe'!H108</f>
        <v>0</v>
      </c>
      <c r="I104" s="4">
        <f t="shared" si="17"/>
        <v>0</v>
      </c>
      <c r="J104" s="6">
        <f t="shared" si="21"/>
        <v>0</v>
      </c>
      <c r="K104" s="8">
        <f t="shared" si="18"/>
        <v>95</v>
      </c>
      <c r="L104" s="6">
        <f t="shared" si="12"/>
        <v>0</v>
      </c>
      <c r="M104" s="16">
        <f t="shared" si="19"/>
        <v>0</v>
      </c>
      <c r="N104" s="45"/>
      <c r="O104" s="45"/>
      <c r="P104" s="43"/>
    </row>
    <row r="105" spans="2:16" x14ac:dyDescent="0.2">
      <c r="B105" s="17">
        <f t="shared" si="13"/>
        <v>48183</v>
      </c>
      <c r="C105" s="5">
        <f>'skracanie okresu r. równe'!C109</f>
        <v>0</v>
      </c>
      <c r="D105" s="6">
        <f t="shared" si="14"/>
        <v>0</v>
      </c>
      <c r="E105" s="16">
        <f t="shared" si="10"/>
        <v>0</v>
      </c>
      <c r="F105" s="6">
        <f t="shared" si="15"/>
        <v>0</v>
      </c>
      <c r="G105" s="6">
        <f t="shared" si="16"/>
        <v>0</v>
      </c>
      <c r="H105" s="22">
        <f>'skracanie okresu r. równe'!H109</f>
        <v>0</v>
      </c>
      <c r="I105" s="4">
        <f t="shared" si="17"/>
        <v>0</v>
      </c>
      <c r="J105" s="6">
        <f t="shared" si="21"/>
        <v>0</v>
      </c>
      <c r="K105" s="8">
        <f t="shared" si="18"/>
        <v>96</v>
      </c>
      <c r="L105" s="6">
        <f t="shared" si="12"/>
        <v>0</v>
      </c>
      <c r="M105" s="16">
        <f t="shared" si="19"/>
        <v>0</v>
      </c>
      <c r="N105" s="45"/>
      <c r="O105" s="45"/>
      <c r="P105" s="43"/>
    </row>
    <row r="106" spans="2:16" x14ac:dyDescent="0.2">
      <c r="B106" s="17">
        <f t="shared" si="13"/>
        <v>48214</v>
      </c>
      <c r="C106" s="5">
        <f>'skracanie okresu r. równe'!C110</f>
        <v>0</v>
      </c>
      <c r="D106" s="6">
        <f t="shared" si="14"/>
        <v>0</v>
      </c>
      <c r="E106" s="16">
        <f t="shared" si="10"/>
        <v>0</v>
      </c>
      <c r="F106" s="6">
        <f t="shared" si="15"/>
        <v>0</v>
      </c>
      <c r="G106" s="6">
        <f t="shared" si="16"/>
        <v>0</v>
      </c>
      <c r="H106" s="22">
        <f>'skracanie okresu r. równe'!H110</f>
        <v>0</v>
      </c>
      <c r="I106" s="4">
        <f t="shared" si="17"/>
        <v>0</v>
      </c>
      <c r="J106" s="6">
        <f t="shared" si="21"/>
        <v>0</v>
      </c>
      <c r="K106" s="8">
        <f t="shared" si="18"/>
        <v>97</v>
      </c>
      <c r="L106" s="6">
        <f t="shared" si="12"/>
        <v>0</v>
      </c>
      <c r="M106" s="16">
        <f t="shared" si="19"/>
        <v>0</v>
      </c>
      <c r="N106" s="45"/>
      <c r="O106" s="45"/>
      <c r="P106" s="43"/>
    </row>
    <row r="107" spans="2:16" x14ac:dyDescent="0.2">
      <c r="B107" s="17">
        <f t="shared" si="13"/>
        <v>48245</v>
      </c>
      <c r="C107" s="5">
        <f>'skracanie okresu r. równe'!C111</f>
        <v>0</v>
      </c>
      <c r="D107" s="6">
        <f t="shared" si="14"/>
        <v>0</v>
      </c>
      <c r="E107" s="16">
        <f t="shared" si="10"/>
        <v>0</v>
      </c>
      <c r="F107" s="6">
        <f t="shared" si="15"/>
        <v>0</v>
      </c>
      <c r="G107" s="6">
        <f t="shared" si="16"/>
        <v>0</v>
      </c>
      <c r="H107" s="22">
        <f>'skracanie okresu r. równe'!H111</f>
        <v>0</v>
      </c>
      <c r="I107" s="4">
        <f t="shared" si="17"/>
        <v>0</v>
      </c>
      <c r="J107" s="6">
        <f t="shared" si="21"/>
        <v>0</v>
      </c>
      <c r="K107" s="8">
        <f t="shared" si="18"/>
        <v>98</v>
      </c>
      <c r="L107" s="6">
        <f t="shared" si="12"/>
        <v>0</v>
      </c>
      <c r="M107" s="16">
        <f t="shared" si="19"/>
        <v>0</v>
      </c>
      <c r="N107" s="45"/>
      <c r="O107" s="45"/>
      <c r="P107" s="43"/>
    </row>
    <row r="108" spans="2:16" x14ac:dyDescent="0.2">
      <c r="B108" s="17">
        <f t="shared" si="13"/>
        <v>48274</v>
      </c>
      <c r="C108" s="5">
        <f>'skracanie okresu r. równe'!C112</f>
        <v>0</v>
      </c>
      <c r="D108" s="6">
        <f t="shared" si="14"/>
        <v>0</v>
      </c>
      <c r="E108" s="16">
        <f t="shared" si="10"/>
        <v>0</v>
      </c>
      <c r="F108" s="6">
        <f t="shared" si="15"/>
        <v>0</v>
      </c>
      <c r="G108" s="6">
        <f t="shared" si="16"/>
        <v>0</v>
      </c>
      <c r="H108" s="22">
        <f>'skracanie okresu r. równe'!H112</f>
        <v>0</v>
      </c>
      <c r="I108" s="4">
        <f t="shared" si="17"/>
        <v>0</v>
      </c>
      <c r="J108" s="6">
        <f t="shared" si="21"/>
        <v>0</v>
      </c>
      <c r="K108" s="8">
        <f t="shared" si="18"/>
        <v>99</v>
      </c>
      <c r="L108" s="6">
        <f t="shared" si="12"/>
        <v>0</v>
      </c>
      <c r="M108" s="16">
        <f t="shared" si="19"/>
        <v>0</v>
      </c>
      <c r="N108" s="45"/>
      <c r="O108" s="45"/>
      <c r="P108" s="43"/>
    </row>
    <row r="109" spans="2:16" x14ac:dyDescent="0.2">
      <c r="B109" s="17">
        <f t="shared" si="13"/>
        <v>48305</v>
      </c>
      <c r="C109" s="5">
        <f>'skracanie okresu r. równe'!C113</f>
        <v>0</v>
      </c>
      <c r="D109" s="6">
        <f t="shared" si="14"/>
        <v>0</v>
      </c>
      <c r="E109" s="16">
        <f t="shared" si="10"/>
        <v>0</v>
      </c>
      <c r="F109" s="6">
        <f t="shared" si="15"/>
        <v>0</v>
      </c>
      <c r="G109" s="6">
        <f t="shared" si="16"/>
        <v>0</v>
      </c>
      <c r="H109" s="22">
        <f>'skracanie okresu r. równe'!H113</f>
        <v>0</v>
      </c>
      <c r="I109" s="4">
        <f t="shared" si="17"/>
        <v>0</v>
      </c>
      <c r="J109" s="6">
        <f t="shared" si="21"/>
        <v>0</v>
      </c>
      <c r="K109" s="8">
        <f t="shared" si="18"/>
        <v>100</v>
      </c>
      <c r="L109" s="6">
        <f t="shared" si="12"/>
        <v>0</v>
      </c>
      <c r="M109" s="16">
        <f t="shared" si="19"/>
        <v>0</v>
      </c>
      <c r="N109" s="45"/>
      <c r="O109" s="45"/>
      <c r="P109" s="43"/>
    </row>
    <row r="110" spans="2:16" x14ac:dyDescent="0.2">
      <c r="B110" s="17">
        <f t="shared" si="13"/>
        <v>48335</v>
      </c>
      <c r="C110" s="5">
        <f>'skracanie okresu r. równe'!C114</f>
        <v>0</v>
      </c>
      <c r="D110" s="6">
        <f t="shared" si="14"/>
        <v>0</v>
      </c>
      <c r="E110" s="16">
        <f t="shared" si="10"/>
        <v>0</v>
      </c>
      <c r="F110" s="6">
        <f t="shared" si="15"/>
        <v>0</v>
      </c>
      <c r="G110" s="6">
        <f t="shared" si="16"/>
        <v>0</v>
      </c>
      <c r="H110" s="22">
        <f>'skracanie okresu r. równe'!H114</f>
        <v>0</v>
      </c>
      <c r="I110" s="4">
        <f t="shared" si="17"/>
        <v>0</v>
      </c>
      <c r="J110" s="6">
        <f t="shared" si="21"/>
        <v>0</v>
      </c>
      <c r="K110" s="8">
        <f t="shared" si="18"/>
        <v>101</v>
      </c>
      <c r="L110" s="6">
        <f t="shared" si="12"/>
        <v>0</v>
      </c>
      <c r="M110" s="16">
        <f t="shared" si="19"/>
        <v>0</v>
      </c>
      <c r="N110" s="45"/>
      <c r="O110" s="45"/>
      <c r="P110" s="43"/>
    </row>
    <row r="111" spans="2:16" x14ac:dyDescent="0.2">
      <c r="B111" s="17">
        <f t="shared" si="13"/>
        <v>48366</v>
      </c>
      <c r="C111" s="5">
        <f>'skracanie okresu r. równe'!C115</f>
        <v>0</v>
      </c>
      <c r="D111" s="6">
        <f t="shared" si="14"/>
        <v>0</v>
      </c>
      <c r="E111" s="16">
        <f t="shared" si="10"/>
        <v>0</v>
      </c>
      <c r="F111" s="6">
        <f t="shared" si="15"/>
        <v>0</v>
      </c>
      <c r="G111" s="6">
        <f t="shared" si="16"/>
        <v>0</v>
      </c>
      <c r="H111" s="22">
        <f>'skracanie okresu r. równe'!H115</f>
        <v>0</v>
      </c>
      <c r="I111" s="4">
        <f t="shared" si="17"/>
        <v>0</v>
      </c>
      <c r="J111" s="6">
        <f t="shared" si="21"/>
        <v>0</v>
      </c>
      <c r="K111" s="8">
        <f t="shared" si="18"/>
        <v>102</v>
      </c>
      <c r="L111" s="6">
        <f t="shared" si="12"/>
        <v>0</v>
      </c>
      <c r="M111" s="16">
        <f t="shared" si="19"/>
        <v>0</v>
      </c>
      <c r="N111" s="45"/>
      <c r="O111" s="45"/>
      <c r="P111" s="43"/>
    </row>
    <row r="112" spans="2:16" x14ac:dyDescent="0.2">
      <c r="B112" s="17">
        <f t="shared" si="13"/>
        <v>48396</v>
      </c>
      <c r="C112" s="5">
        <f>'skracanie okresu r. równe'!C116</f>
        <v>0</v>
      </c>
      <c r="D112" s="6">
        <f t="shared" si="14"/>
        <v>0</v>
      </c>
      <c r="E112" s="16">
        <f t="shared" si="10"/>
        <v>0</v>
      </c>
      <c r="F112" s="6">
        <f t="shared" si="15"/>
        <v>0</v>
      </c>
      <c r="G112" s="6">
        <f t="shared" si="16"/>
        <v>0</v>
      </c>
      <c r="H112" s="22">
        <f>'skracanie okresu r. równe'!H116</f>
        <v>0</v>
      </c>
      <c r="I112" s="4">
        <f t="shared" si="17"/>
        <v>0</v>
      </c>
      <c r="J112" s="6">
        <f t="shared" si="21"/>
        <v>0</v>
      </c>
      <c r="K112" s="8">
        <f t="shared" si="18"/>
        <v>103</v>
      </c>
      <c r="L112" s="6">
        <f t="shared" si="12"/>
        <v>0</v>
      </c>
      <c r="M112" s="16">
        <f t="shared" si="19"/>
        <v>0</v>
      </c>
      <c r="N112" s="45"/>
      <c r="O112" s="45"/>
      <c r="P112" s="43"/>
    </row>
    <row r="113" spans="2:16" x14ac:dyDescent="0.2">
      <c r="B113" s="17">
        <f t="shared" si="13"/>
        <v>48427</v>
      </c>
      <c r="C113" s="5">
        <f>'skracanie okresu r. równe'!C117</f>
        <v>0</v>
      </c>
      <c r="D113" s="6">
        <f t="shared" si="14"/>
        <v>0</v>
      </c>
      <c r="E113" s="16">
        <f t="shared" si="10"/>
        <v>0</v>
      </c>
      <c r="F113" s="6">
        <f t="shared" si="15"/>
        <v>0</v>
      </c>
      <c r="G113" s="6">
        <f t="shared" si="16"/>
        <v>0</v>
      </c>
      <c r="H113" s="22">
        <f>'skracanie okresu r. równe'!H117</f>
        <v>0</v>
      </c>
      <c r="I113" s="4">
        <f t="shared" si="17"/>
        <v>0</v>
      </c>
      <c r="J113" s="6">
        <f t="shared" si="21"/>
        <v>0</v>
      </c>
      <c r="K113" s="8">
        <f t="shared" si="18"/>
        <v>104</v>
      </c>
      <c r="L113" s="6">
        <f t="shared" si="12"/>
        <v>0</v>
      </c>
      <c r="M113" s="16">
        <f t="shared" si="19"/>
        <v>0</v>
      </c>
      <c r="N113" s="45"/>
      <c r="O113" s="45"/>
      <c r="P113" s="43"/>
    </row>
    <row r="114" spans="2:16" x14ac:dyDescent="0.2">
      <c r="B114" s="17">
        <f t="shared" si="13"/>
        <v>48458</v>
      </c>
      <c r="C114" s="5">
        <f>'skracanie okresu r. równe'!C118</f>
        <v>0</v>
      </c>
      <c r="D114" s="6">
        <f t="shared" si="14"/>
        <v>0</v>
      </c>
      <c r="E114" s="16">
        <f t="shared" si="10"/>
        <v>0</v>
      </c>
      <c r="F114" s="6">
        <f t="shared" si="15"/>
        <v>0</v>
      </c>
      <c r="G114" s="6">
        <f t="shared" si="16"/>
        <v>0</v>
      </c>
      <c r="H114" s="22">
        <f>'skracanie okresu r. równe'!H118</f>
        <v>0</v>
      </c>
      <c r="I114" s="4">
        <f t="shared" si="17"/>
        <v>0</v>
      </c>
      <c r="J114" s="6">
        <f t="shared" si="21"/>
        <v>0</v>
      </c>
      <c r="K114" s="8">
        <f t="shared" si="18"/>
        <v>105</v>
      </c>
      <c r="L114" s="6">
        <f t="shared" si="12"/>
        <v>0</v>
      </c>
      <c r="M114" s="16">
        <f t="shared" si="19"/>
        <v>0</v>
      </c>
      <c r="N114" s="45"/>
      <c r="O114" s="45"/>
      <c r="P114" s="43"/>
    </row>
    <row r="115" spans="2:16" x14ac:dyDescent="0.2">
      <c r="B115" s="17">
        <f t="shared" si="13"/>
        <v>48488</v>
      </c>
      <c r="C115" s="5">
        <f>'skracanie okresu r. równe'!C119</f>
        <v>0</v>
      </c>
      <c r="D115" s="6">
        <f t="shared" si="14"/>
        <v>0</v>
      </c>
      <c r="E115" s="16">
        <f t="shared" si="10"/>
        <v>0</v>
      </c>
      <c r="F115" s="6">
        <f t="shared" si="15"/>
        <v>0</v>
      </c>
      <c r="G115" s="6">
        <f t="shared" si="16"/>
        <v>0</v>
      </c>
      <c r="H115" s="22">
        <f>'skracanie okresu r. równe'!H119</f>
        <v>0</v>
      </c>
      <c r="I115" s="4">
        <f t="shared" si="17"/>
        <v>0</v>
      </c>
      <c r="J115" s="6">
        <f t="shared" si="21"/>
        <v>0</v>
      </c>
      <c r="K115" s="8">
        <f t="shared" si="18"/>
        <v>106</v>
      </c>
      <c r="L115" s="6">
        <f t="shared" si="12"/>
        <v>0</v>
      </c>
      <c r="M115" s="16">
        <f t="shared" si="19"/>
        <v>0</v>
      </c>
      <c r="N115" s="45"/>
      <c r="O115" s="45"/>
      <c r="P115" s="43"/>
    </row>
    <row r="116" spans="2:16" x14ac:dyDescent="0.2">
      <c r="B116" s="17">
        <f t="shared" si="13"/>
        <v>48519</v>
      </c>
      <c r="C116" s="5">
        <f>'skracanie okresu r. równe'!C120</f>
        <v>0</v>
      </c>
      <c r="D116" s="6">
        <f t="shared" si="14"/>
        <v>0</v>
      </c>
      <c r="E116" s="16">
        <f t="shared" si="10"/>
        <v>0</v>
      </c>
      <c r="F116" s="6">
        <f t="shared" si="15"/>
        <v>0</v>
      </c>
      <c r="G116" s="6">
        <f t="shared" si="16"/>
        <v>0</v>
      </c>
      <c r="H116" s="22">
        <f>'skracanie okresu r. równe'!H120</f>
        <v>0</v>
      </c>
      <c r="I116" s="4">
        <f t="shared" si="17"/>
        <v>0</v>
      </c>
      <c r="J116" s="6">
        <f t="shared" si="21"/>
        <v>0</v>
      </c>
      <c r="K116" s="8">
        <f t="shared" si="18"/>
        <v>107</v>
      </c>
      <c r="L116" s="6">
        <f t="shared" si="12"/>
        <v>0</v>
      </c>
      <c r="M116" s="16">
        <f t="shared" si="19"/>
        <v>0</v>
      </c>
      <c r="N116" s="45"/>
      <c r="O116" s="45"/>
      <c r="P116" s="43"/>
    </row>
    <row r="117" spans="2:16" x14ac:dyDescent="0.2">
      <c r="B117" s="17">
        <f t="shared" si="13"/>
        <v>48549</v>
      </c>
      <c r="C117" s="5">
        <f>'skracanie okresu r. równe'!C121</f>
        <v>0</v>
      </c>
      <c r="D117" s="6">
        <f t="shared" si="14"/>
        <v>0</v>
      </c>
      <c r="E117" s="16">
        <f t="shared" si="10"/>
        <v>0</v>
      </c>
      <c r="F117" s="6">
        <f t="shared" si="15"/>
        <v>0</v>
      </c>
      <c r="G117" s="6">
        <f t="shared" si="16"/>
        <v>0</v>
      </c>
      <c r="H117" s="22">
        <f>'skracanie okresu r. równe'!H121</f>
        <v>0</v>
      </c>
      <c r="I117" s="4">
        <f t="shared" si="17"/>
        <v>0</v>
      </c>
      <c r="J117" s="6">
        <f>D117-G117-H117-I117</f>
        <v>0</v>
      </c>
      <c r="K117" s="8">
        <f t="shared" si="18"/>
        <v>108</v>
      </c>
      <c r="L117" s="6">
        <f t="shared" si="12"/>
        <v>0</v>
      </c>
      <c r="M117" s="16">
        <f t="shared" si="19"/>
        <v>0</v>
      </c>
      <c r="N117" s="45"/>
      <c r="O117" s="45"/>
      <c r="P117" s="43"/>
    </row>
    <row r="118" spans="2:16" x14ac:dyDescent="0.2">
      <c r="B118" s="17">
        <f t="shared" si="13"/>
        <v>48580</v>
      </c>
      <c r="C118" s="5">
        <f>'skracanie okresu r. równe'!C122</f>
        <v>0</v>
      </c>
      <c r="D118" s="6">
        <f t="shared" si="14"/>
        <v>0</v>
      </c>
      <c r="E118" s="16">
        <f t="shared" si="10"/>
        <v>0</v>
      </c>
      <c r="F118" s="6">
        <f t="shared" si="15"/>
        <v>0</v>
      </c>
      <c r="G118" s="6">
        <f t="shared" si="16"/>
        <v>0</v>
      </c>
      <c r="H118" s="22">
        <f>'skracanie okresu r. równe'!H122</f>
        <v>0</v>
      </c>
      <c r="I118" s="4">
        <f t="shared" si="17"/>
        <v>0</v>
      </c>
      <c r="J118" s="6">
        <f t="shared" ref="J118:J133" si="22">D118-G118-H118-I118</f>
        <v>0</v>
      </c>
      <c r="K118" s="8">
        <f t="shared" si="18"/>
        <v>109</v>
      </c>
      <c r="L118" s="6">
        <f t="shared" si="12"/>
        <v>0</v>
      </c>
      <c r="M118" s="16">
        <f t="shared" si="19"/>
        <v>0</v>
      </c>
      <c r="N118" s="45"/>
      <c r="O118" s="45"/>
      <c r="P118" s="43"/>
    </row>
    <row r="119" spans="2:16" x14ac:dyDescent="0.2">
      <c r="B119" s="17">
        <f t="shared" si="13"/>
        <v>48611</v>
      </c>
      <c r="C119" s="5">
        <f>'skracanie okresu r. równe'!C123</f>
        <v>0</v>
      </c>
      <c r="D119" s="6">
        <f t="shared" si="14"/>
        <v>0</v>
      </c>
      <c r="E119" s="16">
        <f t="shared" si="10"/>
        <v>0</v>
      </c>
      <c r="F119" s="6">
        <f t="shared" si="15"/>
        <v>0</v>
      </c>
      <c r="G119" s="6">
        <f t="shared" si="16"/>
        <v>0</v>
      </c>
      <c r="H119" s="22">
        <f>'skracanie okresu r. równe'!H123</f>
        <v>0</v>
      </c>
      <c r="I119" s="4">
        <f t="shared" si="17"/>
        <v>0</v>
      </c>
      <c r="J119" s="6">
        <f t="shared" si="22"/>
        <v>0</v>
      </c>
      <c r="K119" s="8">
        <f t="shared" si="18"/>
        <v>110</v>
      </c>
      <c r="L119" s="6">
        <f t="shared" si="12"/>
        <v>0</v>
      </c>
      <c r="M119" s="16">
        <f t="shared" si="19"/>
        <v>0</v>
      </c>
      <c r="N119" s="45"/>
      <c r="O119" s="45"/>
      <c r="P119" s="43"/>
    </row>
    <row r="120" spans="2:16" x14ac:dyDescent="0.2">
      <c r="B120" s="17">
        <f t="shared" si="13"/>
        <v>48639</v>
      </c>
      <c r="C120" s="5">
        <f>'skracanie okresu r. równe'!C124</f>
        <v>0</v>
      </c>
      <c r="D120" s="6">
        <f t="shared" si="14"/>
        <v>0</v>
      </c>
      <c r="E120" s="16">
        <f t="shared" si="10"/>
        <v>0</v>
      </c>
      <c r="F120" s="6">
        <f t="shared" si="15"/>
        <v>0</v>
      </c>
      <c r="G120" s="6">
        <f t="shared" si="16"/>
        <v>0</v>
      </c>
      <c r="H120" s="22">
        <f>'skracanie okresu r. równe'!H124</f>
        <v>0</v>
      </c>
      <c r="I120" s="4">
        <f t="shared" si="17"/>
        <v>0</v>
      </c>
      <c r="J120" s="6">
        <f t="shared" si="22"/>
        <v>0</v>
      </c>
      <c r="K120" s="8">
        <f t="shared" si="18"/>
        <v>111</v>
      </c>
      <c r="L120" s="6">
        <f t="shared" si="12"/>
        <v>0</v>
      </c>
      <c r="M120" s="16">
        <f t="shared" si="19"/>
        <v>0</v>
      </c>
      <c r="N120" s="45"/>
      <c r="O120" s="45"/>
      <c r="P120" s="43"/>
    </row>
    <row r="121" spans="2:16" x14ac:dyDescent="0.2">
      <c r="B121" s="17">
        <f t="shared" si="13"/>
        <v>48670</v>
      </c>
      <c r="C121" s="5">
        <f>'skracanie okresu r. równe'!C125</f>
        <v>0</v>
      </c>
      <c r="D121" s="6">
        <f t="shared" si="14"/>
        <v>0</v>
      </c>
      <c r="E121" s="16">
        <f t="shared" si="10"/>
        <v>0</v>
      </c>
      <c r="F121" s="6">
        <f t="shared" si="15"/>
        <v>0</v>
      </c>
      <c r="G121" s="6">
        <f t="shared" si="16"/>
        <v>0</v>
      </c>
      <c r="H121" s="22">
        <f>'skracanie okresu r. równe'!H125</f>
        <v>0</v>
      </c>
      <c r="I121" s="4">
        <f t="shared" si="17"/>
        <v>0</v>
      </c>
      <c r="J121" s="6">
        <f t="shared" si="22"/>
        <v>0</v>
      </c>
      <c r="K121" s="8">
        <f t="shared" si="18"/>
        <v>112</v>
      </c>
      <c r="L121" s="6">
        <f t="shared" si="12"/>
        <v>0</v>
      </c>
      <c r="M121" s="16">
        <f t="shared" si="19"/>
        <v>0</v>
      </c>
      <c r="N121" s="45"/>
      <c r="O121" s="45"/>
      <c r="P121" s="43"/>
    </row>
    <row r="122" spans="2:16" x14ac:dyDescent="0.2">
      <c r="B122" s="17">
        <f t="shared" si="13"/>
        <v>48700</v>
      </c>
      <c r="C122" s="5">
        <f>'skracanie okresu r. równe'!C126</f>
        <v>0</v>
      </c>
      <c r="D122" s="6">
        <f t="shared" si="14"/>
        <v>0</v>
      </c>
      <c r="E122" s="16">
        <f t="shared" si="10"/>
        <v>0</v>
      </c>
      <c r="F122" s="6">
        <f t="shared" si="15"/>
        <v>0</v>
      </c>
      <c r="G122" s="6">
        <f t="shared" si="16"/>
        <v>0</v>
      </c>
      <c r="H122" s="22">
        <f>'skracanie okresu r. równe'!H126</f>
        <v>0</v>
      </c>
      <c r="I122" s="4">
        <f t="shared" si="17"/>
        <v>0</v>
      </c>
      <c r="J122" s="6">
        <f t="shared" si="22"/>
        <v>0</v>
      </c>
      <c r="K122" s="8">
        <f t="shared" si="18"/>
        <v>113</v>
      </c>
      <c r="L122" s="6">
        <f t="shared" si="12"/>
        <v>0</v>
      </c>
      <c r="M122" s="16">
        <f t="shared" si="19"/>
        <v>0</v>
      </c>
      <c r="N122" s="45"/>
      <c r="O122" s="45"/>
      <c r="P122" s="43"/>
    </row>
    <row r="123" spans="2:16" x14ac:dyDescent="0.2">
      <c r="B123" s="17">
        <f t="shared" si="13"/>
        <v>48731</v>
      </c>
      <c r="C123" s="5">
        <f>'skracanie okresu r. równe'!C127</f>
        <v>0</v>
      </c>
      <c r="D123" s="6">
        <f t="shared" si="14"/>
        <v>0</v>
      </c>
      <c r="E123" s="16">
        <f t="shared" si="10"/>
        <v>0</v>
      </c>
      <c r="F123" s="6">
        <f t="shared" si="15"/>
        <v>0</v>
      </c>
      <c r="G123" s="6">
        <f t="shared" si="16"/>
        <v>0</v>
      </c>
      <c r="H123" s="22">
        <f>'skracanie okresu r. równe'!H127</f>
        <v>0</v>
      </c>
      <c r="I123" s="4">
        <f t="shared" si="17"/>
        <v>0</v>
      </c>
      <c r="J123" s="6">
        <f t="shared" si="22"/>
        <v>0</v>
      </c>
      <c r="K123" s="8">
        <f t="shared" si="18"/>
        <v>114</v>
      </c>
      <c r="L123" s="6">
        <f t="shared" si="12"/>
        <v>0</v>
      </c>
      <c r="M123" s="16">
        <f t="shared" si="19"/>
        <v>0</v>
      </c>
      <c r="N123" s="45"/>
      <c r="O123" s="45"/>
      <c r="P123" s="43"/>
    </row>
    <row r="124" spans="2:16" x14ac:dyDescent="0.2">
      <c r="B124" s="17">
        <f t="shared" si="13"/>
        <v>48761</v>
      </c>
      <c r="C124" s="5">
        <f>'skracanie okresu r. równe'!C128</f>
        <v>0</v>
      </c>
      <c r="D124" s="6">
        <f t="shared" si="14"/>
        <v>0</v>
      </c>
      <c r="E124" s="16">
        <f t="shared" si="10"/>
        <v>0</v>
      </c>
      <c r="F124" s="6">
        <f t="shared" si="15"/>
        <v>0</v>
      </c>
      <c r="G124" s="6">
        <f t="shared" si="16"/>
        <v>0</v>
      </c>
      <c r="H124" s="22">
        <f>'skracanie okresu r. równe'!H128</f>
        <v>0</v>
      </c>
      <c r="I124" s="4">
        <f t="shared" si="17"/>
        <v>0</v>
      </c>
      <c r="J124" s="6">
        <f t="shared" si="22"/>
        <v>0</v>
      </c>
      <c r="K124" s="8">
        <f t="shared" si="18"/>
        <v>115</v>
      </c>
      <c r="L124" s="6">
        <f t="shared" si="12"/>
        <v>0</v>
      </c>
      <c r="M124" s="16">
        <f t="shared" si="19"/>
        <v>0</v>
      </c>
      <c r="N124" s="45"/>
      <c r="O124" s="45"/>
      <c r="P124" s="43"/>
    </row>
    <row r="125" spans="2:16" x14ac:dyDescent="0.2">
      <c r="B125" s="17">
        <f t="shared" si="13"/>
        <v>48792</v>
      </c>
      <c r="C125" s="5">
        <f>'skracanie okresu r. równe'!C129</f>
        <v>0</v>
      </c>
      <c r="D125" s="6">
        <f t="shared" si="14"/>
        <v>0</v>
      </c>
      <c r="E125" s="16">
        <f t="shared" si="10"/>
        <v>0</v>
      </c>
      <c r="F125" s="6">
        <f t="shared" si="15"/>
        <v>0</v>
      </c>
      <c r="G125" s="6">
        <f t="shared" si="16"/>
        <v>0</v>
      </c>
      <c r="H125" s="22">
        <f>'skracanie okresu r. równe'!H129</f>
        <v>0</v>
      </c>
      <c r="I125" s="4">
        <f t="shared" si="17"/>
        <v>0</v>
      </c>
      <c r="J125" s="6">
        <f t="shared" si="22"/>
        <v>0</v>
      </c>
      <c r="K125" s="8">
        <f t="shared" si="18"/>
        <v>116</v>
      </c>
      <c r="L125" s="6">
        <f t="shared" si="12"/>
        <v>0</v>
      </c>
      <c r="M125" s="16">
        <f t="shared" si="19"/>
        <v>0</v>
      </c>
      <c r="N125" s="45"/>
      <c r="O125" s="45"/>
      <c r="P125" s="43"/>
    </row>
    <row r="126" spans="2:16" x14ac:dyDescent="0.2">
      <c r="B126" s="17">
        <f t="shared" si="13"/>
        <v>48823</v>
      </c>
      <c r="C126" s="5">
        <f>'skracanie okresu r. równe'!C130</f>
        <v>0</v>
      </c>
      <c r="D126" s="6">
        <f t="shared" si="14"/>
        <v>0</v>
      </c>
      <c r="E126" s="16">
        <f t="shared" si="10"/>
        <v>0</v>
      </c>
      <c r="F126" s="6">
        <f t="shared" si="15"/>
        <v>0</v>
      </c>
      <c r="G126" s="6">
        <f t="shared" si="16"/>
        <v>0</v>
      </c>
      <c r="H126" s="22">
        <f>'skracanie okresu r. równe'!H130</f>
        <v>0</v>
      </c>
      <c r="I126" s="4">
        <f t="shared" si="17"/>
        <v>0</v>
      </c>
      <c r="J126" s="6">
        <f t="shared" si="22"/>
        <v>0</v>
      </c>
      <c r="K126" s="8">
        <f t="shared" si="18"/>
        <v>117</v>
      </c>
      <c r="L126" s="6">
        <f t="shared" si="12"/>
        <v>0</v>
      </c>
      <c r="M126" s="16">
        <f t="shared" si="19"/>
        <v>0</v>
      </c>
      <c r="N126" s="45"/>
      <c r="O126" s="45"/>
      <c r="P126" s="43"/>
    </row>
    <row r="127" spans="2:16" x14ac:dyDescent="0.2">
      <c r="B127" s="17">
        <f t="shared" si="13"/>
        <v>48853</v>
      </c>
      <c r="C127" s="5">
        <f>'skracanie okresu r. równe'!C131</f>
        <v>0</v>
      </c>
      <c r="D127" s="6">
        <f t="shared" si="14"/>
        <v>0</v>
      </c>
      <c r="E127" s="16">
        <f t="shared" si="10"/>
        <v>0</v>
      </c>
      <c r="F127" s="6">
        <f t="shared" si="15"/>
        <v>0</v>
      </c>
      <c r="G127" s="6">
        <f t="shared" si="16"/>
        <v>0</v>
      </c>
      <c r="H127" s="22">
        <f>'skracanie okresu r. równe'!H131</f>
        <v>0</v>
      </c>
      <c r="I127" s="4">
        <f t="shared" si="17"/>
        <v>0</v>
      </c>
      <c r="J127" s="6">
        <f t="shared" si="22"/>
        <v>0</v>
      </c>
      <c r="K127" s="8">
        <f t="shared" si="18"/>
        <v>118</v>
      </c>
      <c r="L127" s="6">
        <f t="shared" si="12"/>
        <v>0</v>
      </c>
      <c r="M127" s="16">
        <f t="shared" si="19"/>
        <v>0</v>
      </c>
      <c r="N127" s="45"/>
      <c r="O127" s="45"/>
      <c r="P127" s="43"/>
    </row>
    <row r="128" spans="2:16" x14ac:dyDescent="0.2">
      <c r="B128" s="17">
        <f t="shared" si="13"/>
        <v>48884</v>
      </c>
      <c r="C128" s="5">
        <f>'skracanie okresu r. równe'!C132</f>
        <v>0</v>
      </c>
      <c r="D128" s="6">
        <f t="shared" si="14"/>
        <v>0</v>
      </c>
      <c r="E128" s="16">
        <f t="shared" si="10"/>
        <v>0</v>
      </c>
      <c r="F128" s="6">
        <f t="shared" si="15"/>
        <v>0</v>
      </c>
      <c r="G128" s="6">
        <f t="shared" si="16"/>
        <v>0</v>
      </c>
      <c r="H128" s="22">
        <f>'skracanie okresu r. równe'!H132</f>
        <v>0</v>
      </c>
      <c r="I128" s="4">
        <f t="shared" si="17"/>
        <v>0</v>
      </c>
      <c r="J128" s="6">
        <f t="shared" si="22"/>
        <v>0</v>
      </c>
      <c r="K128" s="8">
        <f t="shared" si="18"/>
        <v>119</v>
      </c>
      <c r="L128" s="6">
        <f t="shared" si="12"/>
        <v>0</v>
      </c>
      <c r="M128" s="16">
        <f t="shared" si="19"/>
        <v>0</v>
      </c>
      <c r="N128" s="45"/>
      <c r="O128" s="45"/>
      <c r="P128" s="43"/>
    </row>
    <row r="129" spans="2:16" x14ac:dyDescent="0.2">
      <c r="B129" s="17">
        <f t="shared" si="13"/>
        <v>48914</v>
      </c>
      <c r="C129" s="5">
        <f>'skracanie okresu r. równe'!C133</f>
        <v>0</v>
      </c>
      <c r="D129" s="6">
        <f t="shared" si="14"/>
        <v>0</v>
      </c>
      <c r="E129" s="16">
        <f t="shared" si="10"/>
        <v>0</v>
      </c>
      <c r="F129" s="6">
        <f t="shared" si="15"/>
        <v>0</v>
      </c>
      <c r="G129" s="6">
        <f t="shared" si="16"/>
        <v>0</v>
      </c>
      <c r="H129" s="22">
        <f>'skracanie okresu r. równe'!H133</f>
        <v>0</v>
      </c>
      <c r="I129" s="4">
        <f t="shared" si="17"/>
        <v>0</v>
      </c>
      <c r="J129" s="6">
        <f t="shared" si="22"/>
        <v>0</v>
      </c>
      <c r="K129" s="8">
        <f t="shared" si="18"/>
        <v>120</v>
      </c>
      <c r="L129" s="6">
        <f t="shared" si="12"/>
        <v>0</v>
      </c>
      <c r="M129" s="16">
        <f t="shared" si="19"/>
        <v>0</v>
      </c>
      <c r="N129" s="45"/>
      <c r="O129" s="45"/>
      <c r="P129" s="43"/>
    </row>
    <row r="130" spans="2:16" x14ac:dyDescent="0.2">
      <c r="B130" s="17">
        <f t="shared" si="13"/>
        <v>48945</v>
      </c>
      <c r="C130" s="5">
        <f>'skracanie okresu r. równe'!C134</f>
        <v>0</v>
      </c>
      <c r="D130" s="6">
        <f t="shared" si="14"/>
        <v>0</v>
      </c>
      <c r="E130" s="16">
        <f t="shared" si="10"/>
        <v>0</v>
      </c>
      <c r="F130" s="6">
        <f t="shared" si="15"/>
        <v>0</v>
      </c>
      <c r="G130" s="6">
        <f t="shared" si="16"/>
        <v>0</v>
      </c>
      <c r="H130" s="22">
        <f>'skracanie okresu r. równe'!H134</f>
        <v>0</v>
      </c>
      <c r="I130" s="4">
        <f t="shared" si="17"/>
        <v>0</v>
      </c>
      <c r="J130" s="6">
        <f t="shared" si="22"/>
        <v>0</v>
      </c>
      <c r="K130" s="8">
        <f t="shared" si="18"/>
        <v>121</v>
      </c>
      <c r="L130" s="6">
        <f t="shared" si="12"/>
        <v>0</v>
      </c>
      <c r="M130" s="16">
        <f t="shared" si="19"/>
        <v>0</v>
      </c>
      <c r="N130" s="45"/>
      <c r="O130" s="45"/>
      <c r="P130" s="43"/>
    </row>
    <row r="131" spans="2:16" x14ac:dyDescent="0.2">
      <c r="B131" s="17">
        <f t="shared" si="13"/>
        <v>48976</v>
      </c>
      <c r="C131" s="5">
        <f>'skracanie okresu r. równe'!C135</f>
        <v>0</v>
      </c>
      <c r="D131" s="6">
        <f t="shared" si="14"/>
        <v>0</v>
      </c>
      <c r="E131" s="16">
        <f t="shared" si="10"/>
        <v>0</v>
      </c>
      <c r="F131" s="6">
        <f t="shared" si="15"/>
        <v>0</v>
      </c>
      <c r="G131" s="6">
        <f t="shared" si="16"/>
        <v>0</v>
      </c>
      <c r="H131" s="22">
        <f>'skracanie okresu r. równe'!H135</f>
        <v>0</v>
      </c>
      <c r="I131" s="4">
        <f t="shared" si="17"/>
        <v>0</v>
      </c>
      <c r="J131" s="6">
        <f t="shared" si="22"/>
        <v>0</v>
      </c>
      <c r="K131" s="8">
        <f t="shared" si="18"/>
        <v>122</v>
      </c>
      <c r="L131" s="6">
        <f t="shared" si="12"/>
        <v>0</v>
      </c>
      <c r="M131" s="16">
        <f t="shared" si="19"/>
        <v>0</v>
      </c>
      <c r="N131" s="45"/>
      <c r="O131" s="45"/>
      <c r="P131" s="43"/>
    </row>
    <row r="132" spans="2:16" x14ac:dyDescent="0.2">
      <c r="B132" s="17">
        <f t="shared" si="13"/>
        <v>49004</v>
      </c>
      <c r="C132" s="5">
        <f>'skracanie okresu r. równe'!C136</f>
        <v>0</v>
      </c>
      <c r="D132" s="6">
        <f t="shared" si="14"/>
        <v>0</v>
      </c>
      <c r="E132" s="16">
        <f t="shared" si="10"/>
        <v>0</v>
      </c>
      <c r="F132" s="6">
        <f t="shared" si="15"/>
        <v>0</v>
      </c>
      <c r="G132" s="6">
        <f t="shared" si="16"/>
        <v>0</v>
      </c>
      <c r="H132" s="22">
        <f>'skracanie okresu r. równe'!H136</f>
        <v>0</v>
      </c>
      <c r="I132" s="4">
        <f t="shared" si="17"/>
        <v>0</v>
      </c>
      <c r="J132" s="6">
        <f t="shared" si="22"/>
        <v>0</v>
      </c>
      <c r="K132" s="8">
        <f t="shared" si="18"/>
        <v>123</v>
      </c>
      <c r="L132" s="6">
        <f t="shared" si="12"/>
        <v>0</v>
      </c>
      <c r="M132" s="16">
        <f t="shared" si="19"/>
        <v>0</v>
      </c>
      <c r="N132" s="45"/>
      <c r="O132" s="45"/>
      <c r="P132" s="43"/>
    </row>
    <row r="133" spans="2:16" x14ac:dyDescent="0.2">
      <c r="B133" s="17">
        <f t="shared" si="13"/>
        <v>49035</v>
      </c>
      <c r="C133" s="5">
        <f>'skracanie okresu r. równe'!C137</f>
        <v>0</v>
      </c>
      <c r="D133" s="6">
        <f t="shared" si="14"/>
        <v>0</v>
      </c>
      <c r="E133" s="16">
        <f t="shared" si="10"/>
        <v>0</v>
      </c>
      <c r="F133" s="6">
        <f t="shared" si="15"/>
        <v>0</v>
      </c>
      <c r="G133" s="6">
        <f t="shared" si="16"/>
        <v>0</v>
      </c>
      <c r="H133" s="22">
        <f>'skracanie okresu r. równe'!H137</f>
        <v>0</v>
      </c>
      <c r="I133" s="4">
        <f t="shared" si="17"/>
        <v>0</v>
      </c>
      <c r="J133" s="6">
        <f t="shared" si="22"/>
        <v>0</v>
      </c>
      <c r="K133" s="8">
        <f t="shared" si="18"/>
        <v>124</v>
      </c>
      <c r="L133" s="6">
        <f t="shared" si="12"/>
        <v>0</v>
      </c>
      <c r="M133" s="16">
        <f t="shared" si="19"/>
        <v>0</v>
      </c>
      <c r="N133" s="45"/>
      <c r="O133" s="45"/>
      <c r="P133" s="43"/>
    </row>
    <row r="134" spans="2:16" x14ac:dyDescent="0.2">
      <c r="B134" s="17">
        <f t="shared" si="13"/>
        <v>49065</v>
      </c>
      <c r="C134" s="5">
        <f>'skracanie okresu r. równe'!C138</f>
        <v>0</v>
      </c>
      <c r="D134" s="6">
        <f t="shared" si="14"/>
        <v>0</v>
      </c>
      <c r="E134" s="16">
        <f t="shared" si="10"/>
        <v>0</v>
      </c>
      <c r="F134" s="6">
        <f t="shared" si="15"/>
        <v>0</v>
      </c>
      <c r="G134" s="6">
        <f t="shared" si="16"/>
        <v>0</v>
      </c>
      <c r="H134" s="22">
        <f>'skracanie okresu r. równe'!H138</f>
        <v>0</v>
      </c>
      <c r="I134" s="4">
        <f t="shared" si="17"/>
        <v>0</v>
      </c>
      <c r="J134" s="6">
        <f>D134-G134-H134-I134</f>
        <v>0</v>
      </c>
      <c r="K134" s="8">
        <f t="shared" si="18"/>
        <v>125</v>
      </c>
      <c r="L134" s="6">
        <f t="shared" si="12"/>
        <v>0</v>
      </c>
      <c r="M134" s="16">
        <f t="shared" si="19"/>
        <v>0</v>
      </c>
      <c r="N134" s="45"/>
      <c r="O134" s="45"/>
      <c r="P134" s="43"/>
    </row>
    <row r="135" spans="2:16" x14ac:dyDescent="0.2">
      <c r="B135" s="17">
        <f t="shared" si="13"/>
        <v>49096</v>
      </c>
      <c r="C135" s="5">
        <f>'skracanie okresu r. równe'!C139</f>
        <v>0</v>
      </c>
      <c r="D135" s="6">
        <f t="shared" si="14"/>
        <v>0</v>
      </c>
      <c r="E135" s="16">
        <f t="shared" si="10"/>
        <v>0</v>
      </c>
      <c r="F135" s="6">
        <f t="shared" si="15"/>
        <v>0</v>
      </c>
      <c r="G135" s="6">
        <f t="shared" si="16"/>
        <v>0</v>
      </c>
      <c r="H135" s="22">
        <f>'skracanie okresu r. równe'!H139</f>
        <v>0</v>
      </c>
      <c r="I135" s="4">
        <f t="shared" si="17"/>
        <v>0</v>
      </c>
      <c r="J135" s="6">
        <f t="shared" ref="J135:J149" si="23">D135-G135-H135-I135</f>
        <v>0</v>
      </c>
      <c r="K135" s="8">
        <f t="shared" si="18"/>
        <v>126</v>
      </c>
      <c r="L135" s="6">
        <f t="shared" si="12"/>
        <v>0</v>
      </c>
      <c r="M135" s="16">
        <f t="shared" si="19"/>
        <v>0</v>
      </c>
      <c r="N135" s="45"/>
      <c r="O135" s="45"/>
      <c r="P135" s="43"/>
    </row>
    <row r="136" spans="2:16" x14ac:dyDescent="0.2">
      <c r="B136" s="17">
        <f t="shared" si="13"/>
        <v>49126</v>
      </c>
      <c r="C136" s="5">
        <f>'skracanie okresu r. równe'!C140</f>
        <v>0</v>
      </c>
      <c r="D136" s="6">
        <f t="shared" si="14"/>
        <v>0</v>
      </c>
      <c r="E136" s="16">
        <f t="shared" si="10"/>
        <v>0</v>
      </c>
      <c r="F136" s="6">
        <f t="shared" si="15"/>
        <v>0</v>
      </c>
      <c r="G136" s="6">
        <f t="shared" si="16"/>
        <v>0</v>
      </c>
      <c r="H136" s="22">
        <f>'skracanie okresu r. równe'!H140</f>
        <v>0</v>
      </c>
      <c r="I136" s="4">
        <f t="shared" si="17"/>
        <v>0</v>
      </c>
      <c r="J136" s="6">
        <f t="shared" si="23"/>
        <v>0</v>
      </c>
      <c r="K136" s="8">
        <f t="shared" si="18"/>
        <v>127</v>
      </c>
      <c r="L136" s="6">
        <f t="shared" si="12"/>
        <v>0</v>
      </c>
      <c r="M136" s="16">
        <f t="shared" si="19"/>
        <v>0</v>
      </c>
      <c r="N136" s="45"/>
      <c r="O136" s="45"/>
      <c r="P136" s="43"/>
    </row>
    <row r="137" spans="2:16" x14ac:dyDescent="0.2">
      <c r="B137" s="17">
        <f t="shared" si="13"/>
        <v>49157</v>
      </c>
      <c r="C137" s="5">
        <f>'skracanie okresu r. równe'!C141</f>
        <v>0</v>
      </c>
      <c r="D137" s="6">
        <f t="shared" si="14"/>
        <v>0</v>
      </c>
      <c r="E137" s="16">
        <f t="shared" si="10"/>
        <v>0</v>
      </c>
      <c r="F137" s="6">
        <f t="shared" si="15"/>
        <v>0</v>
      </c>
      <c r="G137" s="6">
        <f t="shared" si="16"/>
        <v>0</v>
      </c>
      <c r="H137" s="22">
        <f>'skracanie okresu r. równe'!H141</f>
        <v>0</v>
      </c>
      <c r="I137" s="4">
        <f t="shared" si="17"/>
        <v>0</v>
      </c>
      <c r="J137" s="6">
        <f t="shared" si="23"/>
        <v>0</v>
      </c>
      <c r="K137" s="8">
        <f t="shared" si="18"/>
        <v>128</v>
      </c>
      <c r="L137" s="6">
        <f t="shared" si="12"/>
        <v>0</v>
      </c>
      <c r="M137" s="16">
        <f t="shared" si="19"/>
        <v>0</v>
      </c>
      <c r="N137" s="45"/>
      <c r="O137" s="45"/>
      <c r="P137" s="43"/>
    </row>
    <row r="138" spans="2:16" x14ac:dyDescent="0.2">
      <c r="B138" s="17">
        <f t="shared" si="13"/>
        <v>49188</v>
      </c>
      <c r="C138" s="5">
        <f>'skracanie okresu r. równe'!C142</f>
        <v>0</v>
      </c>
      <c r="D138" s="6">
        <f t="shared" si="14"/>
        <v>0</v>
      </c>
      <c r="E138" s="16">
        <f t="shared" si="10"/>
        <v>0</v>
      </c>
      <c r="F138" s="6">
        <f t="shared" si="15"/>
        <v>0</v>
      </c>
      <c r="G138" s="6">
        <f t="shared" si="16"/>
        <v>0</v>
      </c>
      <c r="H138" s="22">
        <f>'skracanie okresu r. równe'!H142</f>
        <v>0</v>
      </c>
      <c r="I138" s="4">
        <f t="shared" si="17"/>
        <v>0</v>
      </c>
      <c r="J138" s="6">
        <f t="shared" si="23"/>
        <v>0</v>
      </c>
      <c r="K138" s="8">
        <f t="shared" si="18"/>
        <v>129</v>
      </c>
      <c r="L138" s="6">
        <f t="shared" si="12"/>
        <v>0</v>
      </c>
      <c r="M138" s="16">
        <f t="shared" si="19"/>
        <v>0</v>
      </c>
      <c r="N138" s="45"/>
      <c r="O138" s="45"/>
      <c r="P138" s="43"/>
    </row>
    <row r="139" spans="2:16" x14ac:dyDescent="0.2">
      <c r="B139" s="17">
        <f t="shared" si="13"/>
        <v>49218</v>
      </c>
      <c r="C139" s="5">
        <f>'skracanie okresu r. równe'!C143</f>
        <v>0</v>
      </c>
      <c r="D139" s="6">
        <f t="shared" si="14"/>
        <v>0</v>
      </c>
      <c r="E139" s="16">
        <f t="shared" ref="E139:E202" si="24">F139+G139</f>
        <v>0</v>
      </c>
      <c r="F139" s="6">
        <f t="shared" si="15"/>
        <v>0</v>
      </c>
      <c r="G139" s="6">
        <f t="shared" si="16"/>
        <v>0</v>
      </c>
      <c r="H139" s="22">
        <f>'skracanie okresu r. równe'!H143</f>
        <v>0</v>
      </c>
      <c r="I139" s="4">
        <f t="shared" si="17"/>
        <v>0</v>
      </c>
      <c r="J139" s="6">
        <f t="shared" si="23"/>
        <v>0</v>
      </c>
      <c r="K139" s="8">
        <f t="shared" si="18"/>
        <v>130</v>
      </c>
      <c r="L139" s="6">
        <f t="shared" ref="L139:L202" si="25">F139+L138</f>
        <v>0</v>
      </c>
      <c r="M139" s="16">
        <f t="shared" si="19"/>
        <v>0</v>
      </c>
      <c r="N139" s="45"/>
      <c r="O139" s="45"/>
      <c r="P139" s="43"/>
    </row>
    <row r="140" spans="2:16" x14ac:dyDescent="0.2">
      <c r="B140" s="17">
        <f t="shared" ref="B140:B203" si="26">EDATE(B139,1)</f>
        <v>49249</v>
      </c>
      <c r="C140" s="5">
        <f>'skracanie okresu r. równe'!C144</f>
        <v>0</v>
      </c>
      <c r="D140" s="6">
        <f t="shared" ref="D140:D203" si="27">IF(J139&lt;0,0,J139)</f>
        <v>0</v>
      </c>
      <c r="E140" s="16">
        <f t="shared" si="24"/>
        <v>0</v>
      </c>
      <c r="F140" s="6">
        <f t="shared" ref="F140:F203" si="28">IFERROR(-IPMT(C140/12,1,$D$6-K140+1,D140),0)</f>
        <v>0</v>
      </c>
      <c r="G140" s="6">
        <f t="shared" ref="G140:G203" si="29">IFERROR(-PPMT(C140/12,1,$D$6-K140+1,D140),0)</f>
        <v>0</v>
      </c>
      <c r="H140" s="22">
        <f>'skracanie okresu r. równe'!H144</f>
        <v>0</v>
      </c>
      <c r="I140" s="4">
        <f t="shared" ref="I140:I203" si="30">IF(E140&gt;$E$10,0,IF(E140=0,0,$E$10-E140))</f>
        <v>0</v>
      </c>
      <c r="J140" s="6">
        <f t="shared" si="23"/>
        <v>0</v>
      </c>
      <c r="K140" s="8">
        <f t="shared" ref="K140:K203" si="31">K139+1</f>
        <v>131</v>
      </c>
      <c r="L140" s="6">
        <f t="shared" si="25"/>
        <v>0</v>
      </c>
      <c r="M140" s="16">
        <f t="shared" ref="M140:M203" si="32">M139+G140+H140+I140</f>
        <v>0</v>
      </c>
      <c r="N140" s="45"/>
      <c r="O140" s="45"/>
      <c r="P140" s="43"/>
    </row>
    <row r="141" spans="2:16" x14ac:dyDescent="0.2">
      <c r="B141" s="17">
        <f t="shared" si="26"/>
        <v>49279</v>
      </c>
      <c r="C141" s="5">
        <f>'skracanie okresu r. równe'!C145</f>
        <v>0</v>
      </c>
      <c r="D141" s="6">
        <f t="shared" si="27"/>
        <v>0</v>
      </c>
      <c r="E141" s="16">
        <f t="shared" si="24"/>
        <v>0</v>
      </c>
      <c r="F141" s="6">
        <f t="shared" si="28"/>
        <v>0</v>
      </c>
      <c r="G141" s="6">
        <f t="shared" si="29"/>
        <v>0</v>
      </c>
      <c r="H141" s="22">
        <f>'skracanie okresu r. równe'!H145</f>
        <v>0</v>
      </c>
      <c r="I141" s="4">
        <f t="shared" si="30"/>
        <v>0</v>
      </c>
      <c r="J141" s="6">
        <f t="shared" si="23"/>
        <v>0</v>
      </c>
      <c r="K141" s="8">
        <f t="shared" si="31"/>
        <v>132</v>
      </c>
      <c r="L141" s="6">
        <f t="shared" si="25"/>
        <v>0</v>
      </c>
      <c r="M141" s="16">
        <f t="shared" si="32"/>
        <v>0</v>
      </c>
      <c r="N141" s="45"/>
      <c r="O141" s="45"/>
      <c r="P141" s="43"/>
    </row>
    <row r="142" spans="2:16" x14ac:dyDescent="0.2">
      <c r="B142" s="17">
        <f t="shared" si="26"/>
        <v>49310</v>
      </c>
      <c r="C142" s="5">
        <f>'skracanie okresu r. równe'!C146</f>
        <v>0</v>
      </c>
      <c r="D142" s="6">
        <f t="shared" si="27"/>
        <v>0</v>
      </c>
      <c r="E142" s="16">
        <f t="shared" si="24"/>
        <v>0</v>
      </c>
      <c r="F142" s="6">
        <f t="shared" si="28"/>
        <v>0</v>
      </c>
      <c r="G142" s="6">
        <f t="shared" si="29"/>
        <v>0</v>
      </c>
      <c r="H142" s="22">
        <f>'skracanie okresu r. równe'!H146</f>
        <v>0</v>
      </c>
      <c r="I142" s="4">
        <f t="shared" si="30"/>
        <v>0</v>
      </c>
      <c r="J142" s="6">
        <f t="shared" si="23"/>
        <v>0</v>
      </c>
      <c r="K142" s="8">
        <f t="shared" si="31"/>
        <v>133</v>
      </c>
      <c r="L142" s="6">
        <f t="shared" si="25"/>
        <v>0</v>
      </c>
      <c r="M142" s="16">
        <f t="shared" si="32"/>
        <v>0</v>
      </c>
      <c r="N142" s="45"/>
      <c r="O142" s="45"/>
      <c r="P142" s="43"/>
    </row>
    <row r="143" spans="2:16" x14ac:dyDescent="0.2">
      <c r="B143" s="17">
        <f t="shared" si="26"/>
        <v>49341</v>
      </c>
      <c r="C143" s="5">
        <f>'skracanie okresu r. równe'!C147</f>
        <v>0</v>
      </c>
      <c r="D143" s="6">
        <f t="shared" si="27"/>
        <v>0</v>
      </c>
      <c r="E143" s="16">
        <f t="shared" si="24"/>
        <v>0</v>
      </c>
      <c r="F143" s="6">
        <f t="shared" si="28"/>
        <v>0</v>
      </c>
      <c r="G143" s="6">
        <f t="shared" si="29"/>
        <v>0</v>
      </c>
      <c r="H143" s="22">
        <f>'skracanie okresu r. równe'!H147</f>
        <v>0</v>
      </c>
      <c r="I143" s="4">
        <f t="shared" si="30"/>
        <v>0</v>
      </c>
      <c r="J143" s="6">
        <f t="shared" si="23"/>
        <v>0</v>
      </c>
      <c r="K143" s="8">
        <f t="shared" si="31"/>
        <v>134</v>
      </c>
      <c r="L143" s="6">
        <f t="shared" si="25"/>
        <v>0</v>
      </c>
      <c r="M143" s="16">
        <f t="shared" si="32"/>
        <v>0</v>
      </c>
      <c r="N143" s="45"/>
      <c r="O143" s="45"/>
      <c r="P143" s="43"/>
    </row>
    <row r="144" spans="2:16" x14ac:dyDescent="0.2">
      <c r="B144" s="17">
        <f t="shared" si="26"/>
        <v>49369</v>
      </c>
      <c r="C144" s="5">
        <f>'skracanie okresu r. równe'!C148</f>
        <v>0</v>
      </c>
      <c r="D144" s="6">
        <f t="shared" si="27"/>
        <v>0</v>
      </c>
      <c r="E144" s="16">
        <f t="shared" si="24"/>
        <v>0</v>
      </c>
      <c r="F144" s="6">
        <f t="shared" si="28"/>
        <v>0</v>
      </c>
      <c r="G144" s="6">
        <f t="shared" si="29"/>
        <v>0</v>
      </c>
      <c r="H144" s="22">
        <f>'skracanie okresu r. równe'!H148</f>
        <v>0</v>
      </c>
      <c r="I144" s="4">
        <f t="shared" si="30"/>
        <v>0</v>
      </c>
      <c r="J144" s="6">
        <f t="shared" si="23"/>
        <v>0</v>
      </c>
      <c r="K144" s="8">
        <f t="shared" si="31"/>
        <v>135</v>
      </c>
      <c r="L144" s="6">
        <f t="shared" si="25"/>
        <v>0</v>
      </c>
      <c r="M144" s="16">
        <f t="shared" si="32"/>
        <v>0</v>
      </c>
      <c r="N144" s="45"/>
      <c r="O144" s="45"/>
      <c r="P144" s="43"/>
    </row>
    <row r="145" spans="2:16" x14ac:dyDescent="0.2">
      <c r="B145" s="17">
        <f t="shared" si="26"/>
        <v>49400</v>
      </c>
      <c r="C145" s="5">
        <f>'skracanie okresu r. równe'!C149</f>
        <v>0</v>
      </c>
      <c r="D145" s="6">
        <f t="shared" si="27"/>
        <v>0</v>
      </c>
      <c r="E145" s="16">
        <f t="shared" si="24"/>
        <v>0</v>
      </c>
      <c r="F145" s="6">
        <f t="shared" si="28"/>
        <v>0</v>
      </c>
      <c r="G145" s="6">
        <f t="shared" si="29"/>
        <v>0</v>
      </c>
      <c r="H145" s="22">
        <f>'skracanie okresu r. równe'!H149</f>
        <v>0</v>
      </c>
      <c r="I145" s="4">
        <f t="shared" si="30"/>
        <v>0</v>
      </c>
      <c r="J145" s="6">
        <f t="shared" si="23"/>
        <v>0</v>
      </c>
      <c r="K145" s="8">
        <f t="shared" si="31"/>
        <v>136</v>
      </c>
      <c r="L145" s="6">
        <f t="shared" si="25"/>
        <v>0</v>
      </c>
      <c r="M145" s="16">
        <f t="shared" si="32"/>
        <v>0</v>
      </c>
      <c r="N145" s="45"/>
      <c r="O145" s="45"/>
      <c r="P145" s="43"/>
    </row>
    <row r="146" spans="2:16" x14ac:dyDescent="0.2">
      <c r="B146" s="17">
        <f t="shared" si="26"/>
        <v>49430</v>
      </c>
      <c r="C146" s="5">
        <f>'skracanie okresu r. równe'!C150</f>
        <v>0</v>
      </c>
      <c r="D146" s="6">
        <f t="shared" si="27"/>
        <v>0</v>
      </c>
      <c r="E146" s="16">
        <f t="shared" si="24"/>
        <v>0</v>
      </c>
      <c r="F146" s="6">
        <f t="shared" si="28"/>
        <v>0</v>
      </c>
      <c r="G146" s="6">
        <f t="shared" si="29"/>
        <v>0</v>
      </c>
      <c r="H146" s="22">
        <f>'skracanie okresu r. równe'!H150</f>
        <v>0</v>
      </c>
      <c r="I146" s="4">
        <f t="shared" si="30"/>
        <v>0</v>
      </c>
      <c r="J146" s="6">
        <f t="shared" si="23"/>
        <v>0</v>
      </c>
      <c r="K146" s="8">
        <f t="shared" si="31"/>
        <v>137</v>
      </c>
      <c r="L146" s="6">
        <f t="shared" si="25"/>
        <v>0</v>
      </c>
      <c r="M146" s="16">
        <f t="shared" si="32"/>
        <v>0</v>
      </c>
      <c r="N146" s="45"/>
      <c r="O146" s="45"/>
      <c r="P146" s="43"/>
    </row>
    <row r="147" spans="2:16" x14ac:dyDescent="0.2">
      <c r="B147" s="17">
        <f t="shared" si="26"/>
        <v>49461</v>
      </c>
      <c r="C147" s="5">
        <f>'skracanie okresu r. równe'!C151</f>
        <v>0</v>
      </c>
      <c r="D147" s="6">
        <f t="shared" si="27"/>
        <v>0</v>
      </c>
      <c r="E147" s="16">
        <f t="shared" si="24"/>
        <v>0</v>
      </c>
      <c r="F147" s="6">
        <f t="shared" si="28"/>
        <v>0</v>
      </c>
      <c r="G147" s="6">
        <f t="shared" si="29"/>
        <v>0</v>
      </c>
      <c r="H147" s="22">
        <f>'skracanie okresu r. równe'!H151</f>
        <v>0</v>
      </c>
      <c r="I147" s="4">
        <f t="shared" si="30"/>
        <v>0</v>
      </c>
      <c r="J147" s="6">
        <f t="shared" si="23"/>
        <v>0</v>
      </c>
      <c r="K147" s="8">
        <f t="shared" si="31"/>
        <v>138</v>
      </c>
      <c r="L147" s="6">
        <f t="shared" si="25"/>
        <v>0</v>
      </c>
      <c r="M147" s="16">
        <f t="shared" si="32"/>
        <v>0</v>
      </c>
      <c r="N147" s="45"/>
      <c r="O147" s="45"/>
      <c r="P147" s="43"/>
    </row>
    <row r="148" spans="2:16" x14ac:dyDescent="0.2">
      <c r="B148" s="17">
        <f t="shared" si="26"/>
        <v>49491</v>
      </c>
      <c r="C148" s="5">
        <f>'skracanie okresu r. równe'!C152</f>
        <v>0</v>
      </c>
      <c r="D148" s="6">
        <f t="shared" si="27"/>
        <v>0</v>
      </c>
      <c r="E148" s="16">
        <f t="shared" si="24"/>
        <v>0</v>
      </c>
      <c r="F148" s="6">
        <f t="shared" si="28"/>
        <v>0</v>
      </c>
      <c r="G148" s="6">
        <f t="shared" si="29"/>
        <v>0</v>
      </c>
      <c r="H148" s="22">
        <f>'skracanie okresu r. równe'!H152</f>
        <v>0</v>
      </c>
      <c r="I148" s="4">
        <f t="shared" si="30"/>
        <v>0</v>
      </c>
      <c r="J148" s="6">
        <f t="shared" si="23"/>
        <v>0</v>
      </c>
      <c r="K148" s="8">
        <f t="shared" si="31"/>
        <v>139</v>
      </c>
      <c r="L148" s="6">
        <f t="shared" si="25"/>
        <v>0</v>
      </c>
      <c r="M148" s="16">
        <f t="shared" si="32"/>
        <v>0</v>
      </c>
      <c r="N148" s="45"/>
      <c r="O148" s="45"/>
      <c r="P148" s="43"/>
    </row>
    <row r="149" spans="2:16" x14ac:dyDescent="0.2">
      <c r="B149" s="17">
        <f t="shared" si="26"/>
        <v>49522</v>
      </c>
      <c r="C149" s="5">
        <f>'skracanie okresu r. równe'!C153</f>
        <v>0</v>
      </c>
      <c r="D149" s="6">
        <f t="shared" si="27"/>
        <v>0</v>
      </c>
      <c r="E149" s="16">
        <f t="shared" si="24"/>
        <v>0</v>
      </c>
      <c r="F149" s="6">
        <f t="shared" si="28"/>
        <v>0</v>
      </c>
      <c r="G149" s="6">
        <f t="shared" si="29"/>
        <v>0</v>
      </c>
      <c r="H149" s="22">
        <f>'skracanie okresu r. równe'!H153</f>
        <v>0</v>
      </c>
      <c r="I149" s="4">
        <f t="shared" si="30"/>
        <v>0</v>
      </c>
      <c r="J149" s="6">
        <f t="shared" si="23"/>
        <v>0</v>
      </c>
      <c r="K149" s="8">
        <f t="shared" si="31"/>
        <v>140</v>
      </c>
      <c r="L149" s="6">
        <f t="shared" si="25"/>
        <v>0</v>
      </c>
      <c r="M149" s="16">
        <f t="shared" si="32"/>
        <v>0</v>
      </c>
      <c r="N149" s="45"/>
      <c r="O149" s="45"/>
      <c r="P149" s="43"/>
    </row>
    <row r="150" spans="2:16" x14ac:dyDescent="0.2">
      <c r="B150" s="17">
        <f t="shared" si="26"/>
        <v>49553</v>
      </c>
      <c r="C150" s="5">
        <f>'skracanie okresu r. równe'!C154</f>
        <v>0</v>
      </c>
      <c r="D150" s="6">
        <f t="shared" si="27"/>
        <v>0</v>
      </c>
      <c r="E150" s="16">
        <f t="shared" si="24"/>
        <v>0</v>
      </c>
      <c r="F150" s="6">
        <f t="shared" si="28"/>
        <v>0</v>
      </c>
      <c r="G150" s="6">
        <f t="shared" si="29"/>
        <v>0</v>
      </c>
      <c r="H150" s="22">
        <f>'skracanie okresu r. równe'!H154</f>
        <v>0</v>
      </c>
      <c r="I150" s="4">
        <f t="shared" si="30"/>
        <v>0</v>
      </c>
      <c r="J150" s="6">
        <f>D150-G150-H150-I150</f>
        <v>0</v>
      </c>
      <c r="K150" s="8">
        <f t="shared" si="31"/>
        <v>141</v>
      </c>
      <c r="L150" s="6">
        <f t="shared" si="25"/>
        <v>0</v>
      </c>
      <c r="M150" s="16">
        <f t="shared" si="32"/>
        <v>0</v>
      </c>
      <c r="N150" s="45"/>
      <c r="O150" s="45"/>
      <c r="P150" s="43"/>
    </row>
    <row r="151" spans="2:16" x14ac:dyDescent="0.2">
      <c r="B151" s="17">
        <f t="shared" si="26"/>
        <v>49583</v>
      </c>
      <c r="C151" s="5">
        <f>'skracanie okresu r. równe'!C155</f>
        <v>0</v>
      </c>
      <c r="D151" s="6">
        <f t="shared" si="27"/>
        <v>0</v>
      </c>
      <c r="E151" s="16">
        <f t="shared" si="24"/>
        <v>0</v>
      </c>
      <c r="F151" s="6">
        <f t="shared" si="28"/>
        <v>0</v>
      </c>
      <c r="G151" s="6">
        <f t="shared" si="29"/>
        <v>0</v>
      </c>
      <c r="H151" s="22">
        <f>'skracanie okresu r. równe'!H155</f>
        <v>0</v>
      </c>
      <c r="I151" s="4">
        <f t="shared" si="30"/>
        <v>0</v>
      </c>
      <c r="J151" s="6">
        <f t="shared" ref="J151:J167" si="33">D151-G151-H151-I151</f>
        <v>0</v>
      </c>
      <c r="K151" s="8">
        <f t="shared" si="31"/>
        <v>142</v>
      </c>
      <c r="L151" s="6">
        <f t="shared" si="25"/>
        <v>0</v>
      </c>
      <c r="M151" s="16">
        <f t="shared" si="32"/>
        <v>0</v>
      </c>
      <c r="N151" s="45"/>
      <c r="O151" s="45"/>
      <c r="P151" s="43"/>
    </row>
    <row r="152" spans="2:16" x14ac:dyDescent="0.2">
      <c r="B152" s="17">
        <f t="shared" si="26"/>
        <v>49614</v>
      </c>
      <c r="C152" s="5">
        <f>'skracanie okresu r. równe'!C156</f>
        <v>0</v>
      </c>
      <c r="D152" s="6">
        <f t="shared" si="27"/>
        <v>0</v>
      </c>
      <c r="E152" s="16">
        <f t="shared" si="24"/>
        <v>0</v>
      </c>
      <c r="F152" s="6">
        <f t="shared" si="28"/>
        <v>0</v>
      </c>
      <c r="G152" s="6">
        <f t="shared" si="29"/>
        <v>0</v>
      </c>
      <c r="H152" s="22">
        <f>'skracanie okresu r. równe'!H156</f>
        <v>0</v>
      </c>
      <c r="I152" s="4">
        <f t="shared" si="30"/>
        <v>0</v>
      </c>
      <c r="J152" s="6">
        <f t="shared" si="33"/>
        <v>0</v>
      </c>
      <c r="K152" s="8">
        <f t="shared" si="31"/>
        <v>143</v>
      </c>
      <c r="L152" s="6">
        <f t="shared" si="25"/>
        <v>0</v>
      </c>
      <c r="M152" s="16">
        <f t="shared" si="32"/>
        <v>0</v>
      </c>
      <c r="N152" s="45"/>
      <c r="O152" s="45"/>
      <c r="P152" s="43"/>
    </row>
    <row r="153" spans="2:16" x14ac:dyDescent="0.2">
      <c r="B153" s="17">
        <f t="shared" si="26"/>
        <v>49644</v>
      </c>
      <c r="C153" s="5">
        <f>'skracanie okresu r. równe'!C157</f>
        <v>0</v>
      </c>
      <c r="D153" s="6">
        <f t="shared" si="27"/>
        <v>0</v>
      </c>
      <c r="E153" s="16">
        <f t="shared" si="24"/>
        <v>0</v>
      </c>
      <c r="F153" s="6">
        <f t="shared" si="28"/>
        <v>0</v>
      </c>
      <c r="G153" s="6">
        <f t="shared" si="29"/>
        <v>0</v>
      </c>
      <c r="H153" s="22">
        <f>'skracanie okresu r. równe'!H157</f>
        <v>0</v>
      </c>
      <c r="I153" s="4">
        <f t="shared" si="30"/>
        <v>0</v>
      </c>
      <c r="J153" s="6">
        <f t="shared" si="33"/>
        <v>0</v>
      </c>
      <c r="K153" s="8">
        <f t="shared" si="31"/>
        <v>144</v>
      </c>
      <c r="L153" s="6">
        <f t="shared" si="25"/>
        <v>0</v>
      </c>
      <c r="M153" s="16">
        <f t="shared" si="32"/>
        <v>0</v>
      </c>
      <c r="N153" s="45"/>
      <c r="O153" s="45"/>
      <c r="P153" s="43"/>
    </row>
    <row r="154" spans="2:16" x14ac:dyDescent="0.2">
      <c r="B154" s="17">
        <f t="shared" si="26"/>
        <v>49675</v>
      </c>
      <c r="C154" s="5">
        <f>'skracanie okresu r. równe'!C158</f>
        <v>0</v>
      </c>
      <c r="D154" s="6">
        <f t="shared" si="27"/>
        <v>0</v>
      </c>
      <c r="E154" s="16">
        <f t="shared" si="24"/>
        <v>0</v>
      </c>
      <c r="F154" s="6">
        <f t="shared" si="28"/>
        <v>0</v>
      </c>
      <c r="G154" s="6">
        <f t="shared" si="29"/>
        <v>0</v>
      </c>
      <c r="H154" s="22">
        <f>'skracanie okresu r. równe'!H158</f>
        <v>0</v>
      </c>
      <c r="I154" s="4">
        <f t="shared" si="30"/>
        <v>0</v>
      </c>
      <c r="J154" s="6">
        <f t="shared" si="33"/>
        <v>0</v>
      </c>
      <c r="K154" s="8">
        <f t="shared" si="31"/>
        <v>145</v>
      </c>
      <c r="L154" s="6">
        <f t="shared" si="25"/>
        <v>0</v>
      </c>
      <c r="M154" s="16">
        <f t="shared" si="32"/>
        <v>0</v>
      </c>
      <c r="N154" s="45"/>
      <c r="O154" s="45"/>
      <c r="P154" s="43"/>
    </row>
    <row r="155" spans="2:16" x14ac:dyDescent="0.2">
      <c r="B155" s="17">
        <f t="shared" si="26"/>
        <v>49706</v>
      </c>
      <c r="C155" s="5">
        <f>'skracanie okresu r. równe'!C159</f>
        <v>0</v>
      </c>
      <c r="D155" s="6">
        <f t="shared" si="27"/>
        <v>0</v>
      </c>
      <c r="E155" s="16">
        <f t="shared" si="24"/>
        <v>0</v>
      </c>
      <c r="F155" s="6">
        <f t="shared" si="28"/>
        <v>0</v>
      </c>
      <c r="G155" s="6">
        <f t="shared" si="29"/>
        <v>0</v>
      </c>
      <c r="H155" s="22">
        <f>'skracanie okresu r. równe'!H159</f>
        <v>0</v>
      </c>
      <c r="I155" s="4">
        <f t="shared" si="30"/>
        <v>0</v>
      </c>
      <c r="J155" s="6">
        <f t="shared" si="33"/>
        <v>0</v>
      </c>
      <c r="K155" s="8">
        <f t="shared" si="31"/>
        <v>146</v>
      </c>
      <c r="L155" s="6">
        <f t="shared" si="25"/>
        <v>0</v>
      </c>
      <c r="M155" s="16">
        <f t="shared" si="32"/>
        <v>0</v>
      </c>
      <c r="N155" s="45"/>
      <c r="O155" s="45"/>
      <c r="P155" s="43"/>
    </row>
    <row r="156" spans="2:16" x14ac:dyDescent="0.2">
      <c r="B156" s="17">
        <f t="shared" si="26"/>
        <v>49735</v>
      </c>
      <c r="C156" s="5">
        <f>'skracanie okresu r. równe'!C160</f>
        <v>0</v>
      </c>
      <c r="D156" s="6">
        <f t="shared" si="27"/>
        <v>0</v>
      </c>
      <c r="E156" s="16">
        <f t="shared" si="24"/>
        <v>0</v>
      </c>
      <c r="F156" s="6">
        <f t="shared" si="28"/>
        <v>0</v>
      </c>
      <c r="G156" s="6">
        <f t="shared" si="29"/>
        <v>0</v>
      </c>
      <c r="H156" s="22">
        <f>'skracanie okresu r. równe'!H160</f>
        <v>0</v>
      </c>
      <c r="I156" s="4">
        <f t="shared" si="30"/>
        <v>0</v>
      </c>
      <c r="J156" s="6">
        <f t="shared" si="33"/>
        <v>0</v>
      </c>
      <c r="K156" s="8">
        <f t="shared" si="31"/>
        <v>147</v>
      </c>
      <c r="L156" s="6">
        <f t="shared" si="25"/>
        <v>0</v>
      </c>
      <c r="M156" s="16">
        <f t="shared" si="32"/>
        <v>0</v>
      </c>
      <c r="N156" s="45"/>
      <c r="O156" s="45"/>
      <c r="P156" s="43"/>
    </row>
    <row r="157" spans="2:16" x14ac:dyDescent="0.2">
      <c r="B157" s="17">
        <f t="shared" si="26"/>
        <v>49766</v>
      </c>
      <c r="C157" s="5">
        <f>'skracanie okresu r. równe'!C161</f>
        <v>0</v>
      </c>
      <c r="D157" s="6">
        <f t="shared" si="27"/>
        <v>0</v>
      </c>
      <c r="E157" s="16">
        <f t="shared" si="24"/>
        <v>0</v>
      </c>
      <c r="F157" s="6">
        <f t="shared" si="28"/>
        <v>0</v>
      </c>
      <c r="G157" s="6">
        <f t="shared" si="29"/>
        <v>0</v>
      </c>
      <c r="H157" s="22">
        <f>'skracanie okresu r. równe'!H161</f>
        <v>0</v>
      </c>
      <c r="I157" s="4">
        <f t="shared" si="30"/>
        <v>0</v>
      </c>
      <c r="J157" s="6">
        <f t="shared" si="33"/>
        <v>0</v>
      </c>
      <c r="K157" s="8">
        <f t="shared" si="31"/>
        <v>148</v>
      </c>
      <c r="L157" s="6">
        <f t="shared" si="25"/>
        <v>0</v>
      </c>
      <c r="M157" s="16">
        <f t="shared" si="32"/>
        <v>0</v>
      </c>
      <c r="N157" s="45"/>
      <c r="O157" s="45"/>
      <c r="P157" s="43"/>
    </row>
    <row r="158" spans="2:16" x14ac:dyDescent="0.2">
      <c r="B158" s="17">
        <f t="shared" si="26"/>
        <v>49796</v>
      </c>
      <c r="C158" s="5">
        <f>'skracanie okresu r. równe'!C162</f>
        <v>0</v>
      </c>
      <c r="D158" s="6">
        <f t="shared" si="27"/>
        <v>0</v>
      </c>
      <c r="E158" s="16">
        <f t="shared" si="24"/>
        <v>0</v>
      </c>
      <c r="F158" s="6">
        <f t="shared" si="28"/>
        <v>0</v>
      </c>
      <c r="G158" s="6">
        <f t="shared" si="29"/>
        <v>0</v>
      </c>
      <c r="H158" s="22">
        <f>'skracanie okresu r. równe'!H162</f>
        <v>0</v>
      </c>
      <c r="I158" s="4">
        <f t="shared" si="30"/>
        <v>0</v>
      </c>
      <c r="J158" s="6">
        <f t="shared" si="33"/>
        <v>0</v>
      </c>
      <c r="K158" s="8">
        <f t="shared" si="31"/>
        <v>149</v>
      </c>
      <c r="L158" s="6">
        <f t="shared" si="25"/>
        <v>0</v>
      </c>
      <c r="M158" s="16">
        <f t="shared" si="32"/>
        <v>0</v>
      </c>
      <c r="N158" s="45"/>
      <c r="O158" s="45"/>
      <c r="P158" s="43"/>
    </row>
    <row r="159" spans="2:16" x14ac:dyDescent="0.2">
      <c r="B159" s="17">
        <f t="shared" si="26"/>
        <v>49827</v>
      </c>
      <c r="C159" s="5">
        <f>'skracanie okresu r. równe'!C163</f>
        <v>0</v>
      </c>
      <c r="D159" s="6">
        <f t="shared" si="27"/>
        <v>0</v>
      </c>
      <c r="E159" s="16">
        <f t="shared" si="24"/>
        <v>0</v>
      </c>
      <c r="F159" s="6">
        <f t="shared" si="28"/>
        <v>0</v>
      </c>
      <c r="G159" s="6">
        <f t="shared" si="29"/>
        <v>0</v>
      </c>
      <c r="H159" s="22">
        <f>'skracanie okresu r. równe'!H163</f>
        <v>0</v>
      </c>
      <c r="I159" s="4">
        <f t="shared" si="30"/>
        <v>0</v>
      </c>
      <c r="J159" s="6">
        <f t="shared" si="33"/>
        <v>0</v>
      </c>
      <c r="K159" s="8">
        <f t="shared" si="31"/>
        <v>150</v>
      </c>
      <c r="L159" s="6">
        <f t="shared" si="25"/>
        <v>0</v>
      </c>
      <c r="M159" s="16">
        <f t="shared" si="32"/>
        <v>0</v>
      </c>
      <c r="N159" s="45"/>
      <c r="O159" s="45"/>
      <c r="P159" s="43"/>
    </row>
    <row r="160" spans="2:16" x14ac:dyDescent="0.2">
      <c r="B160" s="17">
        <f t="shared" si="26"/>
        <v>49857</v>
      </c>
      <c r="C160" s="5">
        <f>'skracanie okresu r. równe'!C164</f>
        <v>0</v>
      </c>
      <c r="D160" s="6">
        <f t="shared" si="27"/>
        <v>0</v>
      </c>
      <c r="E160" s="16">
        <f t="shared" si="24"/>
        <v>0</v>
      </c>
      <c r="F160" s="6">
        <f t="shared" si="28"/>
        <v>0</v>
      </c>
      <c r="G160" s="6">
        <f t="shared" si="29"/>
        <v>0</v>
      </c>
      <c r="H160" s="22">
        <f>'skracanie okresu r. równe'!H164</f>
        <v>0</v>
      </c>
      <c r="I160" s="4">
        <f t="shared" si="30"/>
        <v>0</v>
      </c>
      <c r="J160" s="6">
        <f t="shared" si="33"/>
        <v>0</v>
      </c>
      <c r="K160" s="8">
        <f t="shared" si="31"/>
        <v>151</v>
      </c>
      <c r="L160" s="6">
        <f t="shared" si="25"/>
        <v>0</v>
      </c>
      <c r="M160" s="16">
        <f t="shared" si="32"/>
        <v>0</v>
      </c>
      <c r="N160" s="45"/>
      <c r="O160" s="45"/>
      <c r="P160" s="43"/>
    </row>
    <row r="161" spans="2:16" x14ac:dyDescent="0.2">
      <c r="B161" s="17">
        <f t="shared" si="26"/>
        <v>49888</v>
      </c>
      <c r="C161" s="5">
        <f>'skracanie okresu r. równe'!C165</f>
        <v>0</v>
      </c>
      <c r="D161" s="6">
        <f t="shared" si="27"/>
        <v>0</v>
      </c>
      <c r="E161" s="16">
        <f t="shared" si="24"/>
        <v>0</v>
      </c>
      <c r="F161" s="6">
        <f t="shared" si="28"/>
        <v>0</v>
      </c>
      <c r="G161" s="6">
        <f t="shared" si="29"/>
        <v>0</v>
      </c>
      <c r="H161" s="22">
        <f>'skracanie okresu r. równe'!H165</f>
        <v>0</v>
      </c>
      <c r="I161" s="4">
        <f t="shared" si="30"/>
        <v>0</v>
      </c>
      <c r="J161" s="6">
        <f t="shared" si="33"/>
        <v>0</v>
      </c>
      <c r="K161" s="8">
        <f t="shared" si="31"/>
        <v>152</v>
      </c>
      <c r="L161" s="6">
        <f t="shared" si="25"/>
        <v>0</v>
      </c>
      <c r="M161" s="16">
        <f t="shared" si="32"/>
        <v>0</v>
      </c>
      <c r="N161" s="45"/>
      <c r="O161" s="45"/>
      <c r="P161" s="43"/>
    </row>
    <row r="162" spans="2:16" x14ac:dyDescent="0.2">
      <c r="B162" s="17">
        <f t="shared" si="26"/>
        <v>49919</v>
      </c>
      <c r="C162" s="5">
        <f>'skracanie okresu r. równe'!C166</f>
        <v>0</v>
      </c>
      <c r="D162" s="6">
        <f t="shared" si="27"/>
        <v>0</v>
      </c>
      <c r="E162" s="16">
        <f t="shared" si="24"/>
        <v>0</v>
      </c>
      <c r="F162" s="6">
        <f t="shared" si="28"/>
        <v>0</v>
      </c>
      <c r="G162" s="6">
        <f t="shared" si="29"/>
        <v>0</v>
      </c>
      <c r="H162" s="22">
        <f>'skracanie okresu r. równe'!H166</f>
        <v>0</v>
      </c>
      <c r="I162" s="4">
        <f t="shared" si="30"/>
        <v>0</v>
      </c>
      <c r="J162" s="6">
        <f t="shared" si="33"/>
        <v>0</v>
      </c>
      <c r="K162" s="8">
        <f t="shared" si="31"/>
        <v>153</v>
      </c>
      <c r="L162" s="6">
        <f t="shared" si="25"/>
        <v>0</v>
      </c>
      <c r="M162" s="16">
        <f t="shared" si="32"/>
        <v>0</v>
      </c>
      <c r="N162" s="45"/>
      <c r="O162" s="45"/>
      <c r="P162" s="43"/>
    </row>
    <row r="163" spans="2:16" x14ac:dyDescent="0.2">
      <c r="B163" s="17">
        <f t="shared" si="26"/>
        <v>49949</v>
      </c>
      <c r="C163" s="5">
        <f>'skracanie okresu r. równe'!C167</f>
        <v>0</v>
      </c>
      <c r="D163" s="6">
        <f t="shared" si="27"/>
        <v>0</v>
      </c>
      <c r="E163" s="16">
        <f t="shared" si="24"/>
        <v>0</v>
      </c>
      <c r="F163" s="6">
        <f t="shared" si="28"/>
        <v>0</v>
      </c>
      <c r="G163" s="6">
        <f t="shared" si="29"/>
        <v>0</v>
      </c>
      <c r="H163" s="22">
        <f>'skracanie okresu r. równe'!H167</f>
        <v>0</v>
      </c>
      <c r="I163" s="4">
        <f t="shared" si="30"/>
        <v>0</v>
      </c>
      <c r="J163" s="6">
        <f t="shared" si="33"/>
        <v>0</v>
      </c>
      <c r="K163" s="8">
        <f t="shared" si="31"/>
        <v>154</v>
      </c>
      <c r="L163" s="6">
        <f t="shared" si="25"/>
        <v>0</v>
      </c>
      <c r="M163" s="16">
        <f t="shared" si="32"/>
        <v>0</v>
      </c>
      <c r="N163" s="45"/>
      <c r="O163" s="45"/>
      <c r="P163" s="43"/>
    </row>
    <row r="164" spans="2:16" x14ac:dyDescent="0.2">
      <c r="B164" s="17">
        <f t="shared" si="26"/>
        <v>49980</v>
      </c>
      <c r="C164" s="5">
        <f>'skracanie okresu r. równe'!C168</f>
        <v>0</v>
      </c>
      <c r="D164" s="6">
        <f t="shared" si="27"/>
        <v>0</v>
      </c>
      <c r="E164" s="16">
        <f t="shared" si="24"/>
        <v>0</v>
      </c>
      <c r="F164" s="6">
        <f t="shared" si="28"/>
        <v>0</v>
      </c>
      <c r="G164" s="6">
        <f t="shared" si="29"/>
        <v>0</v>
      </c>
      <c r="H164" s="22">
        <f>'skracanie okresu r. równe'!H168</f>
        <v>0</v>
      </c>
      <c r="I164" s="4">
        <f t="shared" si="30"/>
        <v>0</v>
      </c>
      <c r="J164" s="6">
        <f t="shared" si="33"/>
        <v>0</v>
      </c>
      <c r="K164" s="8">
        <f t="shared" si="31"/>
        <v>155</v>
      </c>
      <c r="L164" s="6">
        <f t="shared" si="25"/>
        <v>0</v>
      </c>
      <c r="M164" s="16">
        <f t="shared" si="32"/>
        <v>0</v>
      </c>
      <c r="N164" s="45"/>
      <c r="O164" s="45"/>
      <c r="P164" s="43"/>
    </row>
    <row r="165" spans="2:16" x14ac:dyDescent="0.2">
      <c r="B165" s="17">
        <f t="shared" si="26"/>
        <v>50010</v>
      </c>
      <c r="C165" s="5">
        <f>'skracanie okresu r. równe'!C169</f>
        <v>0</v>
      </c>
      <c r="D165" s="6">
        <f t="shared" si="27"/>
        <v>0</v>
      </c>
      <c r="E165" s="16">
        <f t="shared" si="24"/>
        <v>0</v>
      </c>
      <c r="F165" s="6">
        <f t="shared" si="28"/>
        <v>0</v>
      </c>
      <c r="G165" s="6">
        <f t="shared" si="29"/>
        <v>0</v>
      </c>
      <c r="H165" s="22">
        <f>'skracanie okresu r. równe'!H169</f>
        <v>0</v>
      </c>
      <c r="I165" s="4">
        <f t="shared" si="30"/>
        <v>0</v>
      </c>
      <c r="J165" s="6">
        <f t="shared" si="33"/>
        <v>0</v>
      </c>
      <c r="K165" s="8">
        <f t="shared" si="31"/>
        <v>156</v>
      </c>
      <c r="L165" s="6">
        <f t="shared" si="25"/>
        <v>0</v>
      </c>
      <c r="M165" s="16">
        <f t="shared" si="32"/>
        <v>0</v>
      </c>
      <c r="N165" s="45"/>
      <c r="O165" s="45"/>
      <c r="P165" s="43"/>
    </row>
    <row r="166" spans="2:16" x14ac:dyDescent="0.2">
      <c r="B166" s="17">
        <f t="shared" si="26"/>
        <v>50041</v>
      </c>
      <c r="C166" s="5">
        <f>'skracanie okresu r. równe'!C170</f>
        <v>0</v>
      </c>
      <c r="D166" s="6">
        <f t="shared" si="27"/>
        <v>0</v>
      </c>
      <c r="E166" s="16">
        <f t="shared" si="24"/>
        <v>0</v>
      </c>
      <c r="F166" s="6">
        <f t="shared" si="28"/>
        <v>0</v>
      </c>
      <c r="G166" s="6">
        <f t="shared" si="29"/>
        <v>0</v>
      </c>
      <c r="H166" s="22">
        <f>'skracanie okresu r. równe'!H170</f>
        <v>0</v>
      </c>
      <c r="I166" s="4">
        <f t="shared" si="30"/>
        <v>0</v>
      </c>
      <c r="J166" s="6">
        <f t="shared" si="33"/>
        <v>0</v>
      </c>
      <c r="K166" s="8">
        <f t="shared" si="31"/>
        <v>157</v>
      </c>
      <c r="L166" s="6">
        <f t="shared" si="25"/>
        <v>0</v>
      </c>
      <c r="M166" s="16">
        <f t="shared" si="32"/>
        <v>0</v>
      </c>
      <c r="N166" s="45"/>
      <c r="O166" s="45"/>
      <c r="P166" s="43"/>
    </row>
    <row r="167" spans="2:16" x14ac:dyDescent="0.2">
      <c r="B167" s="17">
        <f t="shared" si="26"/>
        <v>50072</v>
      </c>
      <c r="C167" s="5">
        <f>'skracanie okresu r. równe'!C171</f>
        <v>0</v>
      </c>
      <c r="D167" s="6">
        <f t="shared" si="27"/>
        <v>0</v>
      </c>
      <c r="E167" s="16">
        <f t="shared" si="24"/>
        <v>0</v>
      </c>
      <c r="F167" s="6">
        <f t="shared" si="28"/>
        <v>0</v>
      </c>
      <c r="G167" s="6">
        <f t="shared" si="29"/>
        <v>0</v>
      </c>
      <c r="H167" s="22">
        <f>'skracanie okresu r. równe'!H171</f>
        <v>0</v>
      </c>
      <c r="I167" s="4">
        <f t="shared" si="30"/>
        <v>0</v>
      </c>
      <c r="J167" s="6">
        <f t="shared" si="33"/>
        <v>0</v>
      </c>
      <c r="K167" s="8">
        <f t="shared" si="31"/>
        <v>158</v>
      </c>
      <c r="L167" s="6">
        <f t="shared" si="25"/>
        <v>0</v>
      </c>
      <c r="M167" s="16">
        <f t="shared" si="32"/>
        <v>0</v>
      </c>
      <c r="N167" s="45"/>
      <c r="O167" s="45"/>
      <c r="P167" s="43"/>
    </row>
    <row r="168" spans="2:16" x14ac:dyDescent="0.2">
      <c r="B168" s="17">
        <f t="shared" si="26"/>
        <v>50100</v>
      </c>
      <c r="C168" s="5">
        <f>'skracanie okresu r. równe'!C172</f>
        <v>0</v>
      </c>
      <c r="D168" s="6">
        <f t="shared" si="27"/>
        <v>0</v>
      </c>
      <c r="E168" s="16">
        <f t="shared" si="24"/>
        <v>0</v>
      </c>
      <c r="F168" s="6">
        <f t="shared" si="28"/>
        <v>0</v>
      </c>
      <c r="G168" s="6">
        <f t="shared" si="29"/>
        <v>0</v>
      </c>
      <c r="H168" s="22">
        <f>'skracanie okresu r. równe'!H172</f>
        <v>0</v>
      </c>
      <c r="I168" s="4">
        <f t="shared" si="30"/>
        <v>0</v>
      </c>
      <c r="J168" s="6">
        <f>D168-G168-H168-I168</f>
        <v>0</v>
      </c>
      <c r="K168" s="8">
        <f t="shared" si="31"/>
        <v>159</v>
      </c>
      <c r="L168" s="6">
        <f t="shared" si="25"/>
        <v>0</v>
      </c>
      <c r="M168" s="16">
        <f t="shared" si="32"/>
        <v>0</v>
      </c>
      <c r="N168" s="45"/>
      <c r="O168" s="45"/>
      <c r="P168" s="43"/>
    </row>
    <row r="169" spans="2:16" x14ac:dyDescent="0.2">
      <c r="B169" s="17">
        <f t="shared" si="26"/>
        <v>50131</v>
      </c>
      <c r="C169" s="5">
        <f>'skracanie okresu r. równe'!C173</f>
        <v>0</v>
      </c>
      <c r="D169" s="6">
        <f t="shared" si="27"/>
        <v>0</v>
      </c>
      <c r="E169" s="16">
        <f t="shared" si="24"/>
        <v>0</v>
      </c>
      <c r="F169" s="6">
        <f t="shared" si="28"/>
        <v>0</v>
      </c>
      <c r="G169" s="6">
        <f t="shared" si="29"/>
        <v>0</v>
      </c>
      <c r="H169" s="22">
        <f>'skracanie okresu r. równe'!H173</f>
        <v>0</v>
      </c>
      <c r="I169" s="4">
        <f t="shared" si="30"/>
        <v>0</v>
      </c>
      <c r="J169" s="6">
        <f t="shared" ref="J169:J185" si="34">D169-G169-H169-I169</f>
        <v>0</v>
      </c>
      <c r="K169" s="8">
        <f t="shared" si="31"/>
        <v>160</v>
      </c>
      <c r="L169" s="6">
        <f t="shared" si="25"/>
        <v>0</v>
      </c>
      <c r="M169" s="16">
        <f t="shared" si="32"/>
        <v>0</v>
      </c>
      <c r="N169" s="45"/>
      <c r="O169" s="45"/>
      <c r="P169" s="43"/>
    </row>
    <row r="170" spans="2:16" x14ac:dyDescent="0.2">
      <c r="B170" s="17">
        <f t="shared" si="26"/>
        <v>50161</v>
      </c>
      <c r="C170" s="5">
        <f>'skracanie okresu r. równe'!C174</f>
        <v>0</v>
      </c>
      <c r="D170" s="6">
        <f t="shared" si="27"/>
        <v>0</v>
      </c>
      <c r="E170" s="16">
        <f t="shared" si="24"/>
        <v>0</v>
      </c>
      <c r="F170" s="6">
        <f t="shared" si="28"/>
        <v>0</v>
      </c>
      <c r="G170" s="6">
        <f t="shared" si="29"/>
        <v>0</v>
      </c>
      <c r="H170" s="22">
        <f>'skracanie okresu r. równe'!H174</f>
        <v>0</v>
      </c>
      <c r="I170" s="4">
        <f t="shared" si="30"/>
        <v>0</v>
      </c>
      <c r="J170" s="6">
        <f t="shared" si="34"/>
        <v>0</v>
      </c>
      <c r="K170" s="8">
        <f t="shared" si="31"/>
        <v>161</v>
      </c>
      <c r="L170" s="6">
        <f t="shared" si="25"/>
        <v>0</v>
      </c>
      <c r="M170" s="16">
        <f t="shared" si="32"/>
        <v>0</v>
      </c>
      <c r="N170" s="45"/>
      <c r="O170" s="45"/>
      <c r="P170" s="43"/>
    </row>
    <row r="171" spans="2:16" x14ac:dyDescent="0.2">
      <c r="B171" s="17">
        <f t="shared" si="26"/>
        <v>50192</v>
      </c>
      <c r="C171" s="5">
        <f>'skracanie okresu r. równe'!C175</f>
        <v>0</v>
      </c>
      <c r="D171" s="6">
        <f t="shared" si="27"/>
        <v>0</v>
      </c>
      <c r="E171" s="16">
        <f t="shared" si="24"/>
        <v>0</v>
      </c>
      <c r="F171" s="6">
        <f t="shared" si="28"/>
        <v>0</v>
      </c>
      <c r="G171" s="6">
        <f t="shared" si="29"/>
        <v>0</v>
      </c>
      <c r="H171" s="22">
        <f>'skracanie okresu r. równe'!H175</f>
        <v>0</v>
      </c>
      <c r="I171" s="4">
        <f t="shared" si="30"/>
        <v>0</v>
      </c>
      <c r="J171" s="6">
        <f t="shared" si="34"/>
        <v>0</v>
      </c>
      <c r="K171" s="8">
        <f t="shared" si="31"/>
        <v>162</v>
      </c>
      <c r="L171" s="6">
        <f t="shared" si="25"/>
        <v>0</v>
      </c>
      <c r="M171" s="16">
        <f t="shared" si="32"/>
        <v>0</v>
      </c>
      <c r="N171" s="45"/>
      <c r="O171" s="45"/>
      <c r="P171" s="43"/>
    </row>
    <row r="172" spans="2:16" x14ac:dyDescent="0.2">
      <c r="B172" s="17">
        <f t="shared" si="26"/>
        <v>50222</v>
      </c>
      <c r="C172" s="5">
        <f>'skracanie okresu r. równe'!C176</f>
        <v>0</v>
      </c>
      <c r="D172" s="6">
        <f t="shared" si="27"/>
        <v>0</v>
      </c>
      <c r="E172" s="16">
        <f t="shared" si="24"/>
        <v>0</v>
      </c>
      <c r="F172" s="6">
        <f t="shared" si="28"/>
        <v>0</v>
      </c>
      <c r="G172" s="6">
        <f t="shared" si="29"/>
        <v>0</v>
      </c>
      <c r="H172" s="22">
        <f>'skracanie okresu r. równe'!H176</f>
        <v>0</v>
      </c>
      <c r="I172" s="4">
        <f t="shared" si="30"/>
        <v>0</v>
      </c>
      <c r="J172" s="6">
        <f t="shared" si="34"/>
        <v>0</v>
      </c>
      <c r="K172" s="8">
        <f t="shared" si="31"/>
        <v>163</v>
      </c>
      <c r="L172" s="6">
        <f t="shared" si="25"/>
        <v>0</v>
      </c>
      <c r="M172" s="16">
        <f t="shared" si="32"/>
        <v>0</v>
      </c>
      <c r="N172" s="45"/>
      <c r="O172" s="45"/>
      <c r="P172" s="43"/>
    </row>
    <row r="173" spans="2:16" x14ac:dyDescent="0.2">
      <c r="B173" s="17">
        <f t="shared" si="26"/>
        <v>50253</v>
      </c>
      <c r="C173" s="5">
        <f>'skracanie okresu r. równe'!C177</f>
        <v>0</v>
      </c>
      <c r="D173" s="6">
        <f t="shared" si="27"/>
        <v>0</v>
      </c>
      <c r="E173" s="16">
        <f t="shared" si="24"/>
        <v>0</v>
      </c>
      <c r="F173" s="6">
        <f t="shared" si="28"/>
        <v>0</v>
      </c>
      <c r="G173" s="6">
        <f t="shared" si="29"/>
        <v>0</v>
      </c>
      <c r="H173" s="22">
        <f>'skracanie okresu r. równe'!H177</f>
        <v>0</v>
      </c>
      <c r="I173" s="4">
        <f t="shared" si="30"/>
        <v>0</v>
      </c>
      <c r="J173" s="6">
        <f t="shared" si="34"/>
        <v>0</v>
      </c>
      <c r="K173" s="8">
        <f t="shared" si="31"/>
        <v>164</v>
      </c>
      <c r="L173" s="6">
        <f t="shared" si="25"/>
        <v>0</v>
      </c>
      <c r="M173" s="16">
        <f t="shared" si="32"/>
        <v>0</v>
      </c>
      <c r="N173" s="45"/>
      <c r="O173" s="45"/>
      <c r="P173" s="43"/>
    </row>
    <row r="174" spans="2:16" x14ac:dyDescent="0.2">
      <c r="B174" s="17">
        <f t="shared" si="26"/>
        <v>50284</v>
      </c>
      <c r="C174" s="5">
        <f>'skracanie okresu r. równe'!C178</f>
        <v>0</v>
      </c>
      <c r="D174" s="6">
        <f t="shared" si="27"/>
        <v>0</v>
      </c>
      <c r="E174" s="16">
        <f t="shared" si="24"/>
        <v>0</v>
      </c>
      <c r="F174" s="6">
        <f t="shared" si="28"/>
        <v>0</v>
      </c>
      <c r="G174" s="6">
        <f t="shared" si="29"/>
        <v>0</v>
      </c>
      <c r="H174" s="22">
        <f>'skracanie okresu r. równe'!H178</f>
        <v>0</v>
      </c>
      <c r="I174" s="4">
        <f t="shared" si="30"/>
        <v>0</v>
      </c>
      <c r="J174" s="6">
        <f t="shared" si="34"/>
        <v>0</v>
      </c>
      <c r="K174" s="8">
        <f t="shared" si="31"/>
        <v>165</v>
      </c>
      <c r="L174" s="6">
        <f t="shared" si="25"/>
        <v>0</v>
      </c>
      <c r="M174" s="16">
        <f t="shared" si="32"/>
        <v>0</v>
      </c>
      <c r="N174" s="45"/>
      <c r="O174" s="45"/>
      <c r="P174" s="43"/>
    </row>
    <row r="175" spans="2:16" x14ac:dyDescent="0.2">
      <c r="B175" s="17">
        <f t="shared" si="26"/>
        <v>50314</v>
      </c>
      <c r="C175" s="5">
        <f>'skracanie okresu r. równe'!C179</f>
        <v>0</v>
      </c>
      <c r="D175" s="6">
        <f t="shared" si="27"/>
        <v>0</v>
      </c>
      <c r="E175" s="16">
        <f t="shared" si="24"/>
        <v>0</v>
      </c>
      <c r="F175" s="6">
        <f t="shared" si="28"/>
        <v>0</v>
      </c>
      <c r="G175" s="6">
        <f t="shared" si="29"/>
        <v>0</v>
      </c>
      <c r="H175" s="22">
        <f>'skracanie okresu r. równe'!H179</f>
        <v>0</v>
      </c>
      <c r="I175" s="4">
        <f t="shared" si="30"/>
        <v>0</v>
      </c>
      <c r="J175" s="6">
        <f t="shared" si="34"/>
        <v>0</v>
      </c>
      <c r="K175" s="8">
        <f t="shared" si="31"/>
        <v>166</v>
      </c>
      <c r="L175" s="6">
        <f t="shared" si="25"/>
        <v>0</v>
      </c>
      <c r="M175" s="16">
        <f t="shared" si="32"/>
        <v>0</v>
      </c>
      <c r="N175" s="45"/>
      <c r="O175" s="45"/>
      <c r="P175" s="43"/>
    </row>
    <row r="176" spans="2:16" x14ac:dyDescent="0.2">
      <c r="B176" s="17">
        <f t="shared" si="26"/>
        <v>50345</v>
      </c>
      <c r="C176" s="5">
        <f>'skracanie okresu r. równe'!C180</f>
        <v>0</v>
      </c>
      <c r="D176" s="6">
        <f t="shared" si="27"/>
        <v>0</v>
      </c>
      <c r="E176" s="16">
        <f t="shared" si="24"/>
        <v>0</v>
      </c>
      <c r="F176" s="6">
        <f t="shared" si="28"/>
        <v>0</v>
      </c>
      <c r="G176" s="6">
        <f t="shared" si="29"/>
        <v>0</v>
      </c>
      <c r="H176" s="22">
        <f>'skracanie okresu r. równe'!H180</f>
        <v>0</v>
      </c>
      <c r="I176" s="4">
        <f t="shared" si="30"/>
        <v>0</v>
      </c>
      <c r="J176" s="6">
        <f t="shared" si="34"/>
        <v>0</v>
      </c>
      <c r="K176" s="8">
        <f t="shared" si="31"/>
        <v>167</v>
      </c>
      <c r="L176" s="6">
        <f t="shared" si="25"/>
        <v>0</v>
      </c>
      <c r="M176" s="16">
        <f t="shared" si="32"/>
        <v>0</v>
      </c>
      <c r="N176" s="45"/>
      <c r="O176" s="45"/>
      <c r="P176" s="43"/>
    </row>
    <row r="177" spans="2:16" x14ac:dyDescent="0.2">
      <c r="B177" s="17">
        <f t="shared" si="26"/>
        <v>50375</v>
      </c>
      <c r="C177" s="5">
        <f>'skracanie okresu r. równe'!C181</f>
        <v>0</v>
      </c>
      <c r="D177" s="6">
        <f t="shared" si="27"/>
        <v>0</v>
      </c>
      <c r="E177" s="16">
        <f t="shared" si="24"/>
        <v>0</v>
      </c>
      <c r="F177" s="6">
        <f t="shared" si="28"/>
        <v>0</v>
      </c>
      <c r="G177" s="6">
        <f t="shared" si="29"/>
        <v>0</v>
      </c>
      <c r="H177" s="22">
        <f>'skracanie okresu r. równe'!H181</f>
        <v>0</v>
      </c>
      <c r="I177" s="4">
        <f t="shared" si="30"/>
        <v>0</v>
      </c>
      <c r="J177" s="6">
        <f t="shared" si="34"/>
        <v>0</v>
      </c>
      <c r="K177" s="8">
        <f t="shared" si="31"/>
        <v>168</v>
      </c>
      <c r="L177" s="6">
        <f t="shared" si="25"/>
        <v>0</v>
      </c>
      <c r="M177" s="16">
        <f t="shared" si="32"/>
        <v>0</v>
      </c>
      <c r="N177" s="45"/>
      <c r="O177" s="45"/>
      <c r="P177" s="43"/>
    </row>
    <row r="178" spans="2:16" x14ac:dyDescent="0.2">
      <c r="B178" s="17">
        <f t="shared" si="26"/>
        <v>50406</v>
      </c>
      <c r="C178" s="5">
        <f>'skracanie okresu r. równe'!C182</f>
        <v>0</v>
      </c>
      <c r="D178" s="6">
        <f t="shared" si="27"/>
        <v>0</v>
      </c>
      <c r="E178" s="16">
        <f t="shared" si="24"/>
        <v>0</v>
      </c>
      <c r="F178" s="6">
        <f t="shared" si="28"/>
        <v>0</v>
      </c>
      <c r="G178" s="6">
        <f t="shared" si="29"/>
        <v>0</v>
      </c>
      <c r="H178" s="22">
        <f>'skracanie okresu r. równe'!H182</f>
        <v>0</v>
      </c>
      <c r="I178" s="4">
        <f t="shared" si="30"/>
        <v>0</v>
      </c>
      <c r="J178" s="6">
        <f t="shared" si="34"/>
        <v>0</v>
      </c>
      <c r="K178" s="8">
        <f t="shared" si="31"/>
        <v>169</v>
      </c>
      <c r="L178" s="6">
        <f t="shared" si="25"/>
        <v>0</v>
      </c>
      <c r="M178" s="16">
        <f t="shared" si="32"/>
        <v>0</v>
      </c>
      <c r="N178" s="45"/>
      <c r="O178" s="45"/>
      <c r="P178" s="43"/>
    </row>
    <row r="179" spans="2:16" x14ac:dyDescent="0.2">
      <c r="B179" s="17">
        <f t="shared" si="26"/>
        <v>50437</v>
      </c>
      <c r="C179" s="5">
        <f>'skracanie okresu r. równe'!C183</f>
        <v>0</v>
      </c>
      <c r="D179" s="6">
        <f t="shared" si="27"/>
        <v>0</v>
      </c>
      <c r="E179" s="16">
        <f t="shared" si="24"/>
        <v>0</v>
      </c>
      <c r="F179" s="6">
        <f t="shared" si="28"/>
        <v>0</v>
      </c>
      <c r="G179" s="6">
        <f t="shared" si="29"/>
        <v>0</v>
      </c>
      <c r="H179" s="22">
        <f>'skracanie okresu r. równe'!H183</f>
        <v>0</v>
      </c>
      <c r="I179" s="4">
        <f t="shared" si="30"/>
        <v>0</v>
      </c>
      <c r="J179" s="6">
        <f t="shared" si="34"/>
        <v>0</v>
      </c>
      <c r="K179" s="8">
        <f t="shared" si="31"/>
        <v>170</v>
      </c>
      <c r="L179" s="6">
        <f t="shared" si="25"/>
        <v>0</v>
      </c>
      <c r="M179" s="16">
        <f t="shared" si="32"/>
        <v>0</v>
      </c>
      <c r="N179" s="45"/>
      <c r="O179" s="45"/>
      <c r="P179" s="43"/>
    </row>
    <row r="180" spans="2:16" x14ac:dyDescent="0.2">
      <c r="B180" s="17">
        <f t="shared" si="26"/>
        <v>50465</v>
      </c>
      <c r="C180" s="5">
        <f>'skracanie okresu r. równe'!C184</f>
        <v>0</v>
      </c>
      <c r="D180" s="6">
        <f t="shared" si="27"/>
        <v>0</v>
      </c>
      <c r="E180" s="16">
        <f t="shared" si="24"/>
        <v>0</v>
      </c>
      <c r="F180" s="6">
        <f t="shared" si="28"/>
        <v>0</v>
      </c>
      <c r="G180" s="6">
        <f t="shared" si="29"/>
        <v>0</v>
      </c>
      <c r="H180" s="22">
        <f>'skracanie okresu r. równe'!H184</f>
        <v>0</v>
      </c>
      <c r="I180" s="4">
        <f t="shared" si="30"/>
        <v>0</v>
      </c>
      <c r="J180" s="6">
        <f t="shared" si="34"/>
        <v>0</v>
      </c>
      <c r="K180" s="8">
        <f t="shared" si="31"/>
        <v>171</v>
      </c>
      <c r="L180" s="6">
        <f t="shared" si="25"/>
        <v>0</v>
      </c>
      <c r="M180" s="16">
        <f t="shared" si="32"/>
        <v>0</v>
      </c>
      <c r="N180" s="45"/>
      <c r="O180" s="45"/>
      <c r="P180" s="43"/>
    </row>
    <row r="181" spans="2:16" x14ac:dyDescent="0.2">
      <c r="B181" s="17">
        <f t="shared" si="26"/>
        <v>50496</v>
      </c>
      <c r="C181" s="5">
        <f>'skracanie okresu r. równe'!C185</f>
        <v>0</v>
      </c>
      <c r="D181" s="6">
        <f t="shared" si="27"/>
        <v>0</v>
      </c>
      <c r="E181" s="16">
        <f t="shared" si="24"/>
        <v>0</v>
      </c>
      <c r="F181" s="6">
        <f t="shared" si="28"/>
        <v>0</v>
      </c>
      <c r="G181" s="6">
        <f t="shared" si="29"/>
        <v>0</v>
      </c>
      <c r="H181" s="22">
        <f>'skracanie okresu r. równe'!H185</f>
        <v>0</v>
      </c>
      <c r="I181" s="4">
        <f t="shared" si="30"/>
        <v>0</v>
      </c>
      <c r="J181" s="6">
        <f t="shared" si="34"/>
        <v>0</v>
      </c>
      <c r="K181" s="8">
        <f t="shared" si="31"/>
        <v>172</v>
      </c>
      <c r="L181" s="6">
        <f t="shared" si="25"/>
        <v>0</v>
      </c>
      <c r="M181" s="16">
        <f t="shared" si="32"/>
        <v>0</v>
      </c>
      <c r="N181" s="45"/>
      <c r="O181" s="45"/>
      <c r="P181" s="43"/>
    </row>
    <row r="182" spans="2:16" x14ac:dyDescent="0.2">
      <c r="B182" s="17">
        <f t="shared" si="26"/>
        <v>50526</v>
      </c>
      <c r="C182" s="5">
        <f>'skracanie okresu r. równe'!C186</f>
        <v>0</v>
      </c>
      <c r="D182" s="6">
        <f t="shared" si="27"/>
        <v>0</v>
      </c>
      <c r="E182" s="16">
        <f t="shared" si="24"/>
        <v>0</v>
      </c>
      <c r="F182" s="6">
        <f t="shared" si="28"/>
        <v>0</v>
      </c>
      <c r="G182" s="6">
        <f t="shared" si="29"/>
        <v>0</v>
      </c>
      <c r="H182" s="22">
        <f>'skracanie okresu r. równe'!H186</f>
        <v>0</v>
      </c>
      <c r="I182" s="4">
        <f t="shared" si="30"/>
        <v>0</v>
      </c>
      <c r="J182" s="6">
        <f t="shared" si="34"/>
        <v>0</v>
      </c>
      <c r="K182" s="8">
        <f t="shared" si="31"/>
        <v>173</v>
      </c>
      <c r="L182" s="6">
        <f t="shared" si="25"/>
        <v>0</v>
      </c>
      <c r="M182" s="16">
        <f t="shared" si="32"/>
        <v>0</v>
      </c>
      <c r="N182" s="45"/>
      <c r="O182" s="45"/>
      <c r="P182" s="43"/>
    </row>
    <row r="183" spans="2:16" x14ac:dyDescent="0.2">
      <c r="B183" s="17">
        <f t="shared" si="26"/>
        <v>50557</v>
      </c>
      <c r="C183" s="5">
        <f>'skracanie okresu r. równe'!C187</f>
        <v>0</v>
      </c>
      <c r="D183" s="6">
        <f t="shared" si="27"/>
        <v>0</v>
      </c>
      <c r="E183" s="16">
        <f t="shared" si="24"/>
        <v>0</v>
      </c>
      <c r="F183" s="6">
        <f t="shared" si="28"/>
        <v>0</v>
      </c>
      <c r="G183" s="6">
        <f t="shared" si="29"/>
        <v>0</v>
      </c>
      <c r="H183" s="22">
        <f>'skracanie okresu r. równe'!H187</f>
        <v>0</v>
      </c>
      <c r="I183" s="4">
        <f t="shared" si="30"/>
        <v>0</v>
      </c>
      <c r="J183" s="6">
        <f t="shared" si="34"/>
        <v>0</v>
      </c>
      <c r="K183" s="8">
        <f t="shared" si="31"/>
        <v>174</v>
      </c>
      <c r="L183" s="6">
        <f t="shared" si="25"/>
        <v>0</v>
      </c>
      <c r="M183" s="16">
        <f t="shared" si="32"/>
        <v>0</v>
      </c>
      <c r="N183" s="45"/>
      <c r="O183" s="45"/>
      <c r="P183" s="43"/>
    </row>
    <row r="184" spans="2:16" x14ac:dyDescent="0.2">
      <c r="B184" s="17">
        <f t="shared" si="26"/>
        <v>50587</v>
      </c>
      <c r="C184" s="5">
        <f>'skracanie okresu r. równe'!C188</f>
        <v>0</v>
      </c>
      <c r="D184" s="6">
        <f t="shared" si="27"/>
        <v>0</v>
      </c>
      <c r="E184" s="16">
        <f t="shared" si="24"/>
        <v>0</v>
      </c>
      <c r="F184" s="6">
        <f t="shared" si="28"/>
        <v>0</v>
      </c>
      <c r="G184" s="6">
        <f t="shared" si="29"/>
        <v>0</v>
      </c>
      <c r="H184" s="22">
        <f>'skracanie okresu r. równe'!H188</f>
        <v>0</v>
      </c>
      <c r="I184" s="4">
        <f t="shared" si="30"/>
        <v>0</v>
      </c>
      <c r="J184" s="6">
        <f t="shared" si="34"/>
        <v>0</v>
      </c>
      <c r="K184" s="8">
        <f t="shared" si="31"/>
        <v>175</v>
      </c>
      <c r="L184" s="6">
        <f t="shared" si="25"/>
        <v>0</v>
      </c>
      <c r="M184" s="16">
        <f t="shared" si="32"/>
        <v>0</v>
      </c>
      <c r="N184" s="45"/>
      <c r="O184" s="45"/>
      <c r="P184" s="43"/>
    </row>
    <row r="185" spans="2:16" x14ac:dyDescent="0.2">
      <c r="B185" s="17">
        <f t="shared" si="26"/>
        <v>50618</v>
      </c>
      <c r="C185" s="5">
        <f>'skracanie okresu r. równe'!C189</f>
        <v>0</v>
      </c>
      <c r="D185" s="6">
        <f t="shared" si="27"/>
        <v>0</v>
      </c>
      <c r="E185" s="16">
        <f t="shared" si="24"/>
        <v>0</v>
      </c>
      <c r="F185" s="6">
        <f t="shared" si="28"/>
        <v>0</v>
      </c>
      <c r="G185" s="6">
        <f t="shared" si="29"/>
        <v>0</v>
      </c>
      <c r="H185" s="22">
        <f>'skracanie okresu r. równe'!H189</f>
        <v>0</v>
      </c>
      <c r="I185" s="4">
        <f t="shared" si="30"/>
        <v>0</v>
      </c>
      <c r="J185" s="6">
        <f t="shared" si="34"/>
        <v>0</v>
      </c>
      <c r="K185" s="8">
        <f t="shared" si="31"/>
        <v>176</v>
      </c>
      <c r="L185" s="6">
        <f t="shared" si="25"/>
        <v>0</v>
      </c>
      <c r="M185" s="16">
        <f t="shared" si="32"/>
        <v>0</v>
      </c>
      <c r="N185" s="45"/>
      <c r="O185" s="45"/>
      <c r="P185" s="43"/>
    </row>
    <row r="186" spans="2:16" x14ac:dyDescent="0.2">
      <c r="B186" s="17">
        <f t="shared" si="26"/>
        <v>50649</v>
      </c>
      <c r="C186" s="5">
        <f>'skracanie okresu r. równe'!C190</f>
        <v>0</v>
      </c>
      <c r="D186" s="6">
        <f t="shared" si="27"/>
        <v>0</v>
      </c>
      <c r="E186" s="16">
        <f t="shared" si="24"/>
        <v>0</v>
      </c>
      <c r="F186" s="6">
        <f t="shared" si="28"/>
        <v>0</v>
      </c>
      <c r="G186" s="6">
        <f t="shared" si="29"/>
        <v>0</v>
      </c>
      <c r="H186" s="22">
        <f>'skracanie okresu r. równe'!H190</f>
        <v>0</v>
      </c>
      <c r="I186" s="4">
        <f t="shared" si="30"/>
        <v>0</v>
      </c>
      <c r="J186" s="6">
        <f>D186-G186-H186-I186</f>
        <v>0</v>
      </c>
      <c r="K186" s="8">
        <f t="shared" si="31"/>
        <v>177</v>
      </c>
      <c r="L186" s="6">
        <f t="shared" si="25"/>
        <v>0</v>
      </c>
      <c r="M186" s="16">
        <f t="shared" si="32"/>
        <v>0</v>
      </c>
      <c r="N186" s="45"/>
      <c r="O186" s="45"/>
      <c r="P186" s="43"/>
    </row>
    <row r="187" spans="2:16" x14ac:dyDescent="0.2">
      <c r="B187" s="17">
        <f t="shared" si="26"/>
        <v>50679</v>
      </c>
      <c r="C187" s="5">
        <f>'skracanie okresu r. równe'!C191</f>
        <v>0</v>
      </c>
      <c r="D187" s="6">
        <f t="shared" si="27"/>
        <v>0</v>
      </c>
      <c r="E187" s="16">
        <f t="shared" si="24"/>
        <v>0</v>
      </c>
      <c r="F187" s="6">
        <f t="shared" si="28"/>
        <v>0</v>
      </c>
      <c r="G187" s="6">
        <f t="shared" si="29"/>
        <v>0</v>
      </c>
      <c r="H187" s="22">
        <f>'skracanie okresu r. równe'!H191</f>
        <v>0</v>
      </c>
      <c r="I187" s="4">
        <f t="shared" si="30"/>
        <v>0</v>
      </c>
      <c r="J187" s="6">
        <f t="shared" ref="J187:J216" si="35">D187-G187-H187-I187</f>
        <v>0</v>
      </c>
      <c r="K187" s="8">
        <f t="shared" si="31"/>
        <v>178</v>
      </c>
      <c r="L187" s="6">
        <f t="shared" si="25"/>
        <v>0</v>
      </c>
      <c r="M187" s="16">
        <f t="shared" si="32"/>
        <v>0</v>
      </c>
      <c r="N187" s="45"/>
      <c r="O187" s="45"/>
      <c r="P187" s="43"/>
    </row>
    <row r="188" spans="2:16" x14ac:dyDescent="0.2">
      <c r="B188" s="17">
        <f t="shared" si="26"/>
        <v>50710</v>
      </c>
      <c r="C188" s="5">
        <f>'skracanie okresu r. równe'!C192</f>
        <v>0</v>
      </c>
      <c r="D188" s="6">
        <f t="shared" si="27"/>
        <v>0</v>
      </c>
      <c r="E188" s="16">
        <f t="shared" si="24"/>
        <v>0</v>
      </c>
      <c r="F188" s="6">
        <f t="shared" si="28"/>
        <v>0</v>
      </c>
      <c r="G188" s="6">
        <f t="shared" si="29"/>
        <v>0</v>
      </c>
      <c r="H188" s="22">
        <f>'skracanie okresu r. równe'!H192</f>
        <v>0</v>
      </c>
      <c r="I188" s="4">
        <f t="shared" si="30"/>
        <v>0</v>
      </c>
      <c r="J188" s="6">
        <f t="shared" si="35"/>
        <v>0</v>
      </c>
      <c r="K188" s="8">
        <f t="shared" si="31"/>
        <v>179</v>
      </c>
      <c r="L188" s="6">
        <f t="shared" si="25"/>
        <v>0</v>
      </c>
      <c r="M188" s="16">
        <f t="shared" si="32"/>
        <v>0</v>
      </c>
      <c r="N188" s="45"/>
      <c r="O188" s="45"/>
      <c r="P188" s="43"/>
    </row>
    <row r="189" spans="2:16" x14ac:dyDescent="0.2">
      <c r="B189" s="17">
        <f t="shared" si="26"/>
        <v>50740</v>
      </c>
      <c r="C189" s="5">
        <f>'skracanie okresu r. równe'!C193</f>
        <v>0</v>
      </c>
      <c r="D189" s="6">
        <f t="shared" si="27"/>
        <v>0</v>
      </c>
      <c r="E189" s="16">
        <f t="shared" si="24"/>
        <v>0</v>
      </c>
      <c r="F189" s="6">
        <f t="shared" si="28"/>
        <v>0</v>
      </c>
      <c r="G189" s="6">
        <f t="shared" si="29"/>
        <v>0</v>
      </c>
      <c r="H189" s="22">
        <f>'skracanie okresu r. równe'!H193</f>
        <v>0</v>
      </c>
      <c r="I189" s="4">
        <f t="shared" si="30"/>
        <v>0</v>
      </c>
      <c r="J189" s="6">
        <f t="shared" si="35"/>
        <v>0</v>
      </c>
      <c r="K189" s="8">
        <f t="shared" si="31"/>
        <v>180</v>
      </c>
      <c r="L189" s="6">
        <f t="shared" si="25"/>
        <v>0</v>
      </c>
      <c r="M189" s="16">
        <f t="shared" si="32"/>
        <v>0</v>
      </c>
      <c r="N189" s="45"/>
      <c r="O189" s="45"/>
      <c r="P189" s="43"/>
    </row>
    <row r="190" spans="2:16" x14ac:dyDescent="0.2">
      <c r="B190" s="17">
        <f t="shared" si="26"/>
        <v>50771</v>
      </c>
      <c r="C190" s="5">
        <f>'skracanie okresu r. równe'!C194</f>
        <v>0</v>
      </c>
      <c r="D190" s="6">
        <f t="shared" si="27"/>
        <v>0</v>
      </c>
      <c r="E190" s="16">
        <f t="shared" si="24"/>
        <v>0</v>
      </c>
      <c r="F190" s="6">
        <f t="shared" si="28"/>
        <v>0</v>
      </c>
      <c r="G190" s="6">
        <f t="shared" si="29"/>
        <v>0</v>
      </c>
      <c r="H190" s="22">
        <f>'skracanie okresu r. równe'!H194</f>
        <v>0</v>
      </c>
      <c r="I190" s="4">
        <f t="shared" si="30"/>
        <v>0</v>
      </c>
      <c r="J190" s="6">
        <f t="shared" si="35"/>
        <v>0</v>
      </c>
      <c r="K190" s="8">
        <f t="shared" si="31"/>
        <v>181</v>
      </c>
      <c r="L190" s="6">
        <f t="shared" si="25"/>
        <v>0</v>
      </c>
      <c r="M190" s="16">
        <f t="shared" si="32"/>
        <v>0</v>
      </c>
      <c r="N190" s="45"/>
      <c r="O190" s="45"/>
      <c r="P190" s="43"/>
    </row>
    <row r="191" spans="2:16" x14ac:dyDescent="0.2">
      <c r="B191" s="17">
        <f t="shared" si="26"/>
        <v>50802</v>
      </c>
      <c r="C191" s="5">
        <f>'skracanie okresu r. równe'!C195</f>
        <v>0</v>
      </c>
      <c r="D191" s="6">
        <f t="shared" si="27"/>
        <v>0</v>
      </c>
      <c r="E191" s="16">
        <f t="shared" si="24"/>
        <v>0</v>
      </c>
      <c r="F191" s="6">
        <f t="shared" si="28"/>
        <v>0</v>
      </c>
      <c r="G191" s="6">
        <f t="shared" si="29"/>
        <v>0</v>
      </c>
      <c r="H191" s="22">
        <f>'skracanie okresu r. równe'!H195</f>
        <v>0</v>
      </c>
      <c r="I191" s="4">
        <f t="shared" si="30"/>
        <v>0</v>
      </c>
      <c r="J191" s="6">
        <f t="shared" si="35"/>
        <v>0</v>
      </c>
      <c r="K191" s="8">
        <f t="shared" si="31"/>
        <v>182</v>
      </c>
      <c r="L191" s="6">
        <f t="shared" si="25"/>
        <v>0</v>
      </c>
      <c r="M191" s="16">
        <f t="shared" si="32"/>
        <v>0</v>
      </c>
      <c r="N191" s="45"/>
      <c r="O191" s="45"/>
      <c r="P191" s="43"/>
    </row>
    <row r="192" spans="2:16" x14ac:dyDescent="0.2">
      <c r="B192" s="17">
        <f t="shared" si="26"/>
        <v>50830</v>
      </c>
      <c r="C192" s="5">
        <f>'skracanie okresu r. równe'!C196</f>
        <v>0</v>
      </c>
      <c r="D192" s="6">
        <f t="shared" si="27"/>
        <v>0</v>
      </c>
      <c r="E192" s="16">
        <f t="shared" si="24"/>
        <v>0</v>
      </c>
      <c r="F192" s="6">
        <f t="shared" si="28"/>
        <v>0</v>
      </c>
      <c r="G192" s="6">
        <f t="shared" si="29"/>
        <v>0</v>
      </c>
      <c r="H192" s="22">
        <f>'skracanie okresu r. równe'!H196</f>
        <v>0</v>
      </c>
      <c r="I192" s="4">
        <f t="shared" si="30"/>
        <v>0</v>
      </c>
      <c r="J192" s="6">
        <f t="shared" si="35"/>
        <v>0</v>
      </c>
      <c r="K192" s="8">
        <f t="shared" si="31"/>
        <v>183</v>
      </c>
      <c r="L192" s="6">
        <f t="shared" si="25"/>
        <v>0</v>
      </c>
      <c r="M192" s="16">
        <f t="shared" si="32"/>
        <v>0</v>
      </c>
      <c r="N192" s="45"/>
      <c r="O192" s="45"/>
      <c r="P192" s="43"/>
    </row>
    <row r="193" spans="2:16" x14ac:dyDescent="0.2">
      <c r="B193" s="17">
        <f t="shared" si="26"/>
        <v>50861</v>
      </c>
      <c r="C193" s="5">
        <f>'skracanie okresu r. równe'!C197</f>
        <v>0</v>
      </c>
      <c r="D193" s="6">
        <f t="shared" si="27"/>
        <v>0</v>
      </c>
      <c r="E193" s="16">
        <f t="shared" si="24"/>
        <v>0</v>
      </c>
      <c r="F193" s="6">
        <f t="shared" si="28"/>
        <v>0</v>
      </c>
      <c r="G193" s="6">
        <f t="shared" si="29"/>
        <v>0</v>
      </c>
      <c r="H193" s="22">
        <f>'skracanie okresu r. równe'!H197</f>
        <v>0</v>
      </c>
      <c r="I193" s="4">
        <f t="shared" si="30"/>
        <v>0</v>
      </c>
      <c r="J193" s="6">
        <f t="shared" si="35"/>
        <v>0</v>
      </c>
      <c r="K193" s="8">
        <f t="shared" si="31"/>
        <v>184</v>
      </c>
      <c r="L193" s="6">
        <f t="shared" si="25"/>
        <v>0</v>
      </c>
      <c r="M193" s="16">
        <f t="shared" si="32"/>
        <v>0</v>
      </c>
      <c r="N193" s="45"/>
      <c r="O193" s="45"/>
      <c r="P193" s="43"/>
    </row>
    <row r="194" spans="2:16" x14ac:dyDescent="0.2">
      <c r="B194" s="17">
        <f t="shared" si="26"/>
        <v>50891</v>
      </c>
      <c r="C194" s="5">
        <f>'skracanie okresu r. równe'!C198</f>
        <v>0</v>
      </c>
      <c r="D194" s="6">
        <f t="shared" si="27"/>
        <v>0</v>
      </c>
      <c r="E194" s="16">
        <f t="shared" si="24"/>
        <v>0</v>
      </c>
      <c r="F194" s="6">
        <f t="shared" si="28"/>
        <v>0</v>
      </c>
      <c r="G194" s="6">
        <f t="shared" si="29"/>
        <v>0</v>
      </c>
      <c r="H194" s="22">
        <f>'skracanie okresu r. równe'!H198</f>
        <v>0</v>
      </c>
      <c r="I194" s="4">
        <f t="shared" si="30"/>
        <v>0</v>
      </c>
      <c r="J194" s="6">
        <f t="shared" si="35"/>
        <v>0</v>
      </c>
      <c r="K194" s="8">
        <f t="shared" si="31"/>
        <v>185</v>
      </c>
      <c r="L194" s="6">
        <f t="shared" si="25"/>
        <v>0</v>
      </c>
      <c r="M194" s="16">
        <f t="shared" si="32"/>
        <v>0</v>
      </c>
      <c r="N194" s="45"/>
      <c r="O194" s="45"/>
      <c r="P194" s="43"/>
    </row>
    <row r="195" spans="2:16" x14ac:dyDescent="0.2">
      <c r="B195" s="17">
        <f t="shared" si="26"/>
        <v>50922</v>
      </c>
      <c r="C195" s="5">
        <f>'skracanie okresu r. równe'!C199</f>
        <v>0</v>
      </c>
      <c r="D195" s="6">
        <f t="shared" si="27"/>
        <v>0</v>
      </c>
      <c r="E195" s="16">
        <f t="shared" si="24"/>
        <v>0</v>
      </c>
      <c r="F195" s="6">
        <f t="shared" si="28"/>
        <v>0</v>
      </c>
      <c r="G195" s="6">
        <f t="shared" si="29"/>
        <v>0</v>
      </c>
      <c r="H195" s="22">
        <f>'skracanie okresu r. równe'!H199</f>
        <v>0</v>
      </c>
      <c r="I195" s="4">
        <f t="shared" si="30"/>
        <v>0</v>
      </c>
      <c r="J195" s="6">
        <f t="shared" si="35"/>
        <v>0</v>
      </c>
      <c r="K195" s="8">
        <f t="shared" si="31"/>
        <v>186</v>
      </c>
      <c r="L195" s="6">
        <f t="shared" si="25"/>
        <v>0</v>
      </c>
      <c r="M195" s="16">
        <f t="shared" si="32"/>
        <v>0</v>
      </c>
      <c r="N195" s="45"/>
      <c r="O195" s="45"/>
      <c r="P195" s="43"/>
    </row>
    <row r="196" spans="2:16" x14ac:dyDescent="0.2">
      <c r="B196" s="17">
        <f t="shared" si="26"/>
        <v>50952</v>
      </c>
      <c r="C196" s="5">
        <f>'skracanie okresu r. równe'!C200</f>
        <v>0</v>
      </c>
      <c r="D196" s="6">
        <f t="shared" si="27"/>
        <v>0</v>
      </c>
      <c r="E196" s="16">
        <f t="shared" si="24"/>
        <v>0</v>
      </c>
      <c r="F196" s="6">
        <f t="shared" si="28"/>
        <v>0</v>
      </c>
      <c r="G196" s="6">
        <f t="shared" si="29"/>
        <v>0</v>
      </c>
      <c r="H196" s="22">
        <f>'skracanie okresu r. równe'!H200</f>
        <v>0</v>
      </c>
      <c r="I196" s="4">
        <f t="shared" si="30"/>
        <v>0</v>
      </c>
      <c r="J196" s="6">
        <f t="shared" si="35"/>
        <v>0</v>
      </c>
      <c r="K196" s="8">
        <f t="shared" si="31"/>
        <v>187</v>
      </c>
      <c r="L196" s="6">
        <f t="shared" si="25"/>
        <v>0</v>
      </c>
      <c r="M196" s="16">
        <f t="shared" si="32"/>
        <v>0</v>
      </c>
      <c r="N196" s="45"/>
      <c r="O196" s="45"/>
      <c r="P196" s="43"/>
    </row>
    <row r="197" spans="2:16" x14ac:dyDescent="0.2">
      <c r="B197" s="17">
        <f t="shared" si="26"/>
        <v>50983</v>
      </c>
      <c r="C197" s="5">
        <f>'skracanie okresu r. równe'!C201</f>
        <v>0</v>
      </c>
      <c r="D197" s="6">
        <f t="shared" si="27"/>
        <v>0</v>
      </c>
      <c r="E197" s="16">
        <f t="shared" si="24"/>
        <v>0</v>
      </c>
      <c r="F197" s="6">
        <f t="shared" si="28"/>
        <v>0</v>
      </c>
      <c r="G197" s="6">
        <f t="shared" si="29"/>
        <v>0</v>
      </c>
      <c r="H197" s="22">
        <f>'skracanie okresu r. równe'!H201</f>
        <v>0</v>
      </c>
      <c r="I197" s="4">
        <f t="shared" si="30"/>
        <v>0</v>
      </c>
      <c r="J197" s="6">
        <f t="shared" si="35"/>
        <v>0</v>
      </c>
      <c r="K197" s="8">
        <f t="shared" si="31"/>
        <v>188</v>
      </c>
      <c r="L197" s="6">
        <f t="shared" si="25"/>
        <v>0</v>
      </c>
      <c r="M197" s="16">
        <f t="shared" si="32"/>
        <v>0</v>
      </c>
      <c r="N197" s="45"/>
      <c r="O197" s="45"/>
      <c r="P197" s="43"/>
    </row>
    <row r="198" spans="2:16" x14ac:dyDescent="0.2">
      <c r="B198" s="17">
        <f t="shared" si="26"/>
        <v>51014</v>
      </c>
      <c r="C198" s="5">
        <f>'skracanie okresu r. równe'!C202</f>
        <v>0</v>
      </c>
      <c r="D198" s="6">
        <f t="shared" si="27"/>
        <v>0</v>
      </c>
      <c r="E198" s="16">
        <f t="shared" si="24"/>
        <v>0</v>
      </c>
      <c r="F198" s="6">
        <f t="shared" si="28"/>
        <v>0</v>
      </c>
      <c r="G198" s="6">
        <f t="shared" si="29"/>
        <v>0</v>
      </c>
      <c r="H198" s="22">
        <f>'skracanie okresu r. równe'!H202</f>
        <v>0</v>
      </c>
      <c r="I198" s="4">
        <f t="shared" si="30"/>
        <v>0</v>
      </c>
      <c r="J198" s="6">
        <f t="shared" si="35"/>
        <v>0</v>
      </c>
      <c r="K198" s="8">
        <f t="shared" si="31"/>
        <v>189</v>
      </c>
      <c r="L198" s="6">
        <f t="shared" si="25"/>
        <v>0</v>
      </c>
      <c r="M198" s="16">
        <f t="shared" si="32"/>
        <v>0</v>
      </c>
      <c r="N198" s="45"/>
      <c r="O198" s="45"/>
      <c r="P198" s="43"/>
    </row>
    <row r="199" spans="2:16" x14ac:dyDescent="0.2">
      <c r="B199" s="17">
        <f t="shared" si="26"/>
        <v>51044</v>
      </c>
      <c r="C199" s="5">
        <f>'skracanie okresu r. równe'!C203</f>
        <v>0</v>
      </c>
      <c r="D199" s="6">
        <f t="shared" si="27"/>
        <v>0</v>
      </c>
      <c r="E199" s="16">
        <f t="shared" si="24"/>
        <v>0</v>
      </c>
      <c r="F199" s="6">
        <f t="shared" si="28"/>
        <v>0</v>
      </c>
      <c r="G199" s="6">
        <f t="shared" si="29"/>
        <v>0</v>
      </c>
      <c r="H199" s="22">
        <f>'skracanie okresu r. równe'!H203</f>
        <v>0</v>
      </c>
      <c r="I199" s="4">
        <f t="shared" si="30"/>
        <v>0</v>
      </c>
      <c r="J199" s="6">
        <f t="shared" si="35"/>
        <v>0</v>
      </c>
      <c r="K199" s="8">
        <f t="shared" si="31"/>
        <v>190</v>
      </c>
      <c r="L199" s="6">
        <f t="shared" si="25"/>
        <v>0</v>
      </c>
      <c r="M199" s="16">
        <f t="shared" si="32"/>
        <v>0</v>
      </c>
      <c r="N199" s="45"/>
      <c r="O199" s="45"/>
      <c r="P199" s="43"/>
    </row>
    <row r="200" spans="2:16" x14ac:dyDescent="0.2">
      <c r="B200" s="17">
        <f t="shared" si="26"/>
        <v>51075</v>
      </c>
      <c r="C200" s="5">
        <f>'skracanie okresu r. równe'!C204</f>
        <v>0</v>
      </c>
      <c r="D200" s="6">
        <f t="shared" si="27"/>
        <v>0</v>
      </c>
      <c r="E200" s="16">
        <f t="shared" si="24"/>
        <v>0</v>
      </c>
      <c r="F200" s="6">
        <f t="shared" si="28"/>
        <v>0</v>
      </c>
      <c r="G200" s="6">
        <f t="shared" si="29"/>
        <v>0</v>
      </c>
      <c r="H200" s="22">
        <f>'skracanie okresu r. równe'!H204</f>
        <v>0</v>
      </c>
      <c r="I200" s="4">
        <f t="shared" si="30"/>
        <v>0</v>
      </c>
      <c r="J200" s="6">
        <f t="shared" si="35"/>
        <v>0</v>
      </c>
      <c r="K200" s="8">
        <f t="shared" si="31"/>
        <v>191</v>
      </c>
      <c r="L200" s="6">
        <f t="shared" si="25"/>
        <v>0</v>
      </c>
      <c r="M200" s="16">
        <f t="shared" si="32"/>
        <v>0</v>
      </c>
      <c r="N200" s="45"/>
      <c r="O200" s="45"/>
      <c r="P200" s="43"/>
    </row>
    <row r="201" spans="2:16" x14ac:dyDescent="0.2">
      <c r="B201" s="17">
        <f t="shared" si="26"/>
        <v>51105</v>
      </c>
      <c r="C201" s="5">
        <f>'skracanie okresu r. równe'!C205</f>
        <v>0</v>
      </c>
      <c r="D201" s="6">
        <f t="shared" si="27"/>
        <v>0</v>
      </c>
      <c r="E201" s="16">
        <f t="shared" si="24"/>
        <v>0</v>
      </c>
      <c r="F201" s="6">
        <f t="shared" si="28"/>
        <v>0</v>
      </c>
      <c r="G201" s="6">
        <f t="shared" si="29"/>
        <v>0</v>
      </c>
      <c r="H201" s="22">
        <f>'skracanie okresu r. równe'!H205</f>
        <v>0</v>
      </c>
      <c r="I201" s="4">
        <f t="shared" si="30"/>
        <v>0</v>
      </c>
      <c r="J201" s="6">
        <f t="shared" si="35"/>
        <v>0</v>
      </c>
      <c r="K201" s="8">
        <f t="shared" si="31"/>
        <v>192</v>
      </c>
      <c r="L201" s="6">
        <f t="shared" si="25"/>
        <v>0</v>
      </c>
      <c r="M201" s="16">
        <f t="shared" si="32"/>
        <v>0</v>
      </c>
      <c r="N201" s="45"/>
      <c r="O201" s="45"/>
      <c r="P201" s="43"/>
    </row>
    <row r="202" spans="2:16" x14ac:dyDescent="0.2">
      <c r="B202" s="17">
        <f t="shared" si="26"/>
        <v>51136</v>
      </c>
      <c r="C202" s="5">
        <f>'skracanie okresu r. równe'!C206</f>
        <v>0</v>
      </c>
      <c r="D202" s="6">
        <f t="shared" si="27"/>
        <v>0</v>
      </c>
      <c r="E202" s="16">
        <f t="shared" si="24"/>
        <v>0</v>
      </c>
      <c r="F202" s="6">
        <f t="shared" si="28"/>
        <v>0</v>
      </c>
      <c r="G202" s="6">
        <f t="shared" si="29"/>
        <v>0</v>
      </c>
      <c r="H202" s="22">
        <f>'skracanie okresu r. równe'!H206</f>
        <v>0</v>
      </c>
      <c r="I202" s="4">
        <f t="shared" si="30"/>
        <v>0</v>
      </c>
      <c r="J202" s="6">
        <f t="shared" si="35"/>
        <v>0</v>
      </c>
      <c r="K202" s="8">
        <f t="shared" si="31"/>
        <v>193</v>
      </c>
      <c r="L202" s="6">
        <f t="shared" si="25"/>
        <v>0</v>
      </c>
      <c r="M202" s="16">
        <f t="shared" si="32"/>
        <v>0</v>
      </c>
      <c r="N202" s="45"/>
      <c r="O202" s="45"/>
      <c r="P202" s="43"/>
    </row>
    <row r="203" spans="2:16" x14ac:dyDescent="0.2">
      <c r="B203" s="17">
        <f t="shared" si="26"/>
        <v>51167</v>
      </c>
      <c r="C203" s="5">
        <f>'skracanie okresu r. równe'!C207</f>
        <v>0</v>
      </c>
      <c r="D203" s="6">
        <f t="shared" si="27"/>
        <v>0</v>
      </c>
      <c r="E203" s="16">
        <f t="shared" ref="E203:E266" si="36">F203+G203</f>
        <v>0</v>
      </c>
      <c r="F203" s="6">
        <f t="shared" si="28"/>
        <v>0</v>
      </c>
      <c r="G203" s="6">
        <f t="shared" si="29"/>
        <v>0</v>
      </c>
      <c r="H203" s="22">
        <f>'skracanie okresu r. równe'!H207</f>
        <v>0</v>
      </c>
      <c r="I203" s="4">
        <f t="shared" si="30"/>
        <v>0</v>
      </c>
      <c r="J203" s="6">
        <f t="shared" si="35"/>
        <v>0</v>
      </c>
      <c r="K203" s="8">
        <f t="shared" si="31"/>
        <v>194</v>
      </c>
      <c r="L203" s="6">
        <f t="shared" ref="L203:L266" si="37">F203+L202</f>
        <v>0</v>
      </c>
      <c r="M203" s="16">
        <f t="shared" si="32"/>
        <v>0</v>
      </c>
      <c r="N203" s="45"/>
      <c r="O203" s="45"/>
      <c r="P203" s="43"/>
    </row>
    <row r="204" spans="2:16" x14ac:dyDescent="0.2">
      <c r="B204" s="17">
        <f t="shared" ref="B204:B267" si="38">EDATE(B203,1)</f>
        <v>51196</v>
      </c>
      <c r="C204" s="5">
        <f>'skracanie okresu r. równe'!C208</f>
        <v>0</v>
      </c>
      <c r="D204" s="6">
        <f t="shared" ref="D204:D267" si="39">IF(J203&lt;0,0,J203)</f>
        <v>0</v>
      </c>
      <c r="E204" s="16">
        <f t="shared" si="36"/>
        <v>0</v>
      </c>
      <c r="F204" s="6">
        <f t="shared" ref="F204:F267" si="40">IFERROR(-IPMT(C204/12,1,$D$6-K204+1,D204),0)</f>
        <v>0</v>
      </c>
      <c r="G204" s="6">
        <f t="shared" ref="G204:G267" si="41">IFERROR(-PPMT(C204/12,1,$D$6-K204+1,D204),0)</f>
        <v>0</v>
      </c>
      <c r="H204" s="22">
        <f>'skracanie okresu r. równe'!H208</f>
        <v>0</v>
      </c>
      <c r="I204" s="4">
        <f t="shared" ref="I204:I267" si="42">IF(E204&gt;$E$10,0,IF(E204=0,0,$E$10-E204))</f>
        <v>0</v>
      </c>
      <c r="J204" s="6">
        <f t="shared" si="35"/>
        <v>0</v>
      </c>
      <c r="K204" s="8">
        <f t="shared" ref="K204:K267" si="43">K203+1</f>
        <v>195</v>
      </c>
      <c r="L204" s="6">
        <f t="shared" si="37"/>
        <v>0</v>
      </c>
      <c r="M204" s="16">
        <f t="shared" ref="M204:M267" si="44">M203+G204+H204+I204</f>
        <v>0</v>
      </c>
      <c r="N204" s="45"/>
      <c r="O204" s="45"/>
      <c r="P204" s="43"/>
    </row>
    <row r="205" spans="2:16" x14ac:dyDescent="0.2">
      <c r="B205" s="17">
        <f t="shared" si="38"/>
        <v>51227</v>
      </c>
      <c r="C205" s="5">
        <f>'skracanie okresu r. równe'!C209</f>
        <v>0</v>
      </c>
      <c r="D205" s="6">
        <f t="shared" si="39"/>
        <v>0</v>
      </c>
      <c r="E205" s="16">
        <f t="shared" si="36"/>
        <v>0</v>
      </c>
      <c r="F205" s="6">
        <f t="shared" si="40"/>
        <v>0</v>
      </c>
      <c r="G205" s="6">
        <f t="shared" si="41"/>
        <v>0</v>
      </c>
      <c r="H205" s="22">
        <f>'skracanie okresu r. równe'!H209</f>
        <v>0</v>
      </c>
      <c r="I205" s="4">
        <f t="shared" si="42"/>
        <v>0</v>
      </c>
      <c r="J205" s="6">
        <f t="shared" si="35"/>
        <v>0</v>
      </c>
      <c r="K205" s="8">
        <f t="shared" si="43"/>
        <v>196</v>
      </c>
      <c r="L205" s="6">
        <f t="shared" si="37"/>
        <v>0</v>
      </c>
      <c r="M205" s="16">
        <f t="shared" si="44"/>
        <v>0</v>
      </c>
      <c r="N205" s="45"/>
      <c r="O205" s="45"/>
      <c r="P205" s="43"/>
    </row>
    <row r="206" spans="2:16" x14ac:dyDescent="0.2">
      <c r="B206" s="17">
        <f t="shared" si="38"/>
        <v>51257</v>
      </c>
      <c r="C206" s="5">
        <f>'skracanie okresu r. równe'!C210</f>
        <v>0</v>
      </c>
      <c r="D206" s="6">
        <f t="shared" si="39"/>
        <v>0</v>
      </c>
      <c r="E206" s="16">
        <f t="shared" si="36"/>
        <v>0</v>
      </c>
      <c r="F206" s="6">
        <f t="shared" si="40"/>
        <v>0</v>
      </c>
      <c r="G206" s="6">
        <f t="shared" si="41"/>
        <v>0</v>
      </c>
      <c r="H206" s="22">
        <f>'skracanie okresu r. równe'!H210</f>
        <v>0</v>
      </c>
      <c r="I206" s="4">
        <f t="shared" si="42"/>
        <v>0</v>
      </c>
      <c r="J206" s="6">
        <f t="shared" si="35"/>
        <v>0</v>
      </c>
      <c r="K206" s="8">
        <f t="shared" si="43"/>
        <v>197</v>
      </c>
      <c r="L206" s="6">
        <f t="shared" si="37"/>
        <v>0</v>
      </c>
      <c r="M206" s="16">
        <f t="shared" si="44"/>
        <v>0</v>
      </c>
      <c r="N206" s="45"/>
      <c r="O206" s="45"/>
      <c r="P206" s="43"/>
    </row>
    <row r="207" spans="2:16" x14ac:dyDescent="0.2">
      <c r="B207" s="17">
        <f t="shared" si="38"/>
        <v>51288</v>
      </c>
      <c r="C207" s="5">
        <f>'skracanie okresu r. równe'!C211</f>
        <v>0</v>
      </c>
      <c r="D207" s="6">
        <f t="shared" si="39"/>
        <v>0</v>
      </c>
      <c r="E207" s="16">
        <f t="shared" si="36"/>
        <v>0</v>
      </c>
      <c r="F207" s="6">
        <f t="shared" si="40"/>
        <v>0</v>
      </c>
      <c r="G207" s="6">
        <f t="shared" si="41"/>
        <v>0</v>
      </c>
      <c r="H207" s="22">
        <f>'skracanie okresu r. równe'!H211</f>
        <v>0</v>
      </c>
      <c r="I207" s="4">
        <f t="shared" si="42"/>
        <v>0</v>
      </c>
      <c r="J207" s="6">
        <f t="shared" si="35"/>
        <v>0</v>
      </c>
      <c r="K207" s="8">
        <f t="shared" si="43"/>
        <v>198</v>
      </c>
      <c r="L207" s="6">
        <f t="shared" si="37"/>
        <v>0</v>
      </c>
      <c r="M207" s="16">
        <f t="shared" si="44"/>
        <v>0</v>
      </c>
      <c r="N207" s="45"/>
      <c r="O207" s="45"/>
      <c r="P207" s="43"/>
    </row>
    <row r="208" spans="2:16" x14ac:dyDescent="0.2">
      <c r="B208" s="17">
        <f t="shared" si="38"/>
        <v>51318</v>
      </c>
      <c r="C208" s="5">
        <f>'skracanie okresu r. równe'!C212</f>
        <v>0</v>
      </c>
      <c r="D208" s="6">
        <f t="shared" si="39"/>
        <v>0</v>
      </c>
      <c r="E208" s="16">
        <f t="shared" si="36"/>
        <v>0</v>
      </c>
      <c r="F208" s="6">
        <f t="shared" si="40"/>
        <v>0</v>
      </c>
      <c r="G208" s="6">
        <f t="shared" si="41"/>
        <v>0</v>
      </c>
      <c r="H208" s="22">
        <f>'skracanie okresu r. równe'!H212</f>
        <v>0</v>
      </c>
      <c r="I208" s="4">
        <f t="shared" si="42"/>
        <v>0</v>
      </c>
      <c r="J208" s="6">
        <f t="shared" si="35"/>
        <v>0</v>
      </c>
      <c r="K208" s="8">
        <f t="shared" si="43"/>
        <v>199</v>
      </c>
      <c r="L208" s="6">
        <f t="shared" si="37"/>
        <v>0</v>
      </c>
      <c r="M208" s="16">
        <f t="shared" si="44"/>
        <v>0</v>
      </c>
      <c r="N208" s="45"/>
      <c r="O208" s="45"/>
      <c r="P208" s="43"/>
    </row>
    <row r="209" spans="2:16" x14ac:dyDescent="0.2">
      <c r="B209" s="17">
        <f t="shared" si="38"/>
        <v>51349</v>
      </c>
      <c r="C209" s="5">
        <f>'skracanie okresu r. równe'!C213</f>
        <v>0</v>
      </c>
      <c r="D209" s="6">
        <f t="shared" si="39"/>
        <v>0</v>
      </c>
      <c r="E209" s="16">
        <f t="shared" si="36"/>
        <v>0</v>
      </c>
      <c r="F209" s="6">
        <f t="shared" si="40"/>
        <v>0</v>
      </c>
      <c r="G209" s="6">
        <f t="shared" si="41"/>
        <v>0</v>
      </c>
      <c r="H209" s="22">
        <f>'skracanie okresu r. równe'!H213</f>
        <v>0</v>
      </c>
      <c r="I209" s="4">
        <f t="shared" si="42"/>
        <v>0</v>
      </c>
      <c r="J209" s="6">
        <f t="shared" si="35"/>
        <v>0</v>
      </c>
      <c r="K209" s="8">
        <f t="shared" si="43"/>
        <v>200</v>
      </c>
      <c r="L209" s="6">
        <f t="shared" si="37"/>
        <v>0</v>
      </c>
      <c r="M209" s="16">
        <f t="shared" si="44"/>
        <v>0</v>
      </c>
      <c r="N209" s="45"/>
      <c r="O209" s="45"/>
      <c r="P209" s="43"/>
    </row>
    <row r="210" spans="2:16" x14ac:dyDescent="0.2">
      <c r="B210" s="17">
        <f t="shared" si="38"/>
        <v>51380</v>
      </c>
      <c r="C210" s="5">
        <f>'skracanie okresu r. równe'!C214</f>
        <v>0</v>
      </c>
      <c r="D210" s="6">
        <f t="shared" si="39"/>
        <v>0</v>
      </c>
      <c r="E210" s="16">
        <f t="shared" si="36"/>
        <v>0</v>
      </c>
      <c r="F210" s="6">
        <f t="shared" si="40"/>
        <v>0</v>
      </c>
      <c r="G210" s="6">
        <f t="shared" si="41"/>
        <v>0</v>
      </c>
      <c r="H210" s="22">
        <f>'skracanie okresu r. równe'!H214</f>
        <v>0</v>
      </c>
      <c r="I210" s="4">
        <f t="shared" si="42"/>
        <v>0</v>
      </c>
      <c r="J210" s="6">
        <f t="shared" si="35"/>
        <v>0</v>
      </c>
      <c r="K210" s="8">
        <f t="shared" si="43"/>
        <v>201</v>
      </c>
      <c r="L210" s="6">
        <f t="shared" si="37"/>
        <v>0</v>
      </c>
      <c r="M210" s="16">
        <f t="shared" si="44"/>
        <v>0</v>
      </c>
      <c r="N210" s="45"/>
      <c r="O210" s="45"/>
      <c r="P210" s="43"/>
    </row>
    <row r="211" spans="2:16" x14ac:dyDescent="0.2">
      <c r="B211" s="17">
        <f t="shared" si="38"/>
        <v>51410</v>
      </c>
      <c r="C211" s="5">
        <f>'skracanie okresu r. równe'!C215</f>
        <v>0</v>
      </c>
      <c r="D211" s="6">
        <f t="shared" si="39"/>
        <v>0</v>
      </c>
      <c r="E211" s="16">
        <f t="shared" si="36"/>
        <v>0</v>
      </c>
      <c r="F211" s="6">
        <f t="shared" si="40"/>
        <v>0</v>
      </c>
      <c r="G211" s="6">
        <f t="shared" si="41"/>
        <v>0</v>
      </c>
      <c r="H211" s="22">
        <f>'skracanie okresu r. równe'!H215</f>
        <v>0</v>
      </c>
      <c r="I211" s="4">
        <f t="shared" si="42"/>
        <v>0</v>
      </c>
      <c r="J211" s="6">
        <f t="shared" si="35"/>
        <v>0</v>
      </c>
      <c r="K211" s="8">
        <f t="shared" si="43"/>
        <v>202</v>
      </c>
      <c r="L211" s="6">
        <f t="shared" si="37"/>
        <v>0</v>
      </c>
      <c r="M211" s="16">
        <f t="shared" si="44"/>
        <v>0</v>
      </c>
      <c r="N211" s="45"/>
      <c r="O211" s="45"/>
      <c r="P211" s="43"/>
    </row>
    <row r="212" spans="2:16" x14ac:dyDescent="0.2">
      <c r="B212" s="17">
        <f t="shared" si="38"/>
        <v>51441</v>
      </c>
      <c r="C212" s="5">
        <f>'skracanie okresu r. równe'!C216</f>
        <v>0</v>
      </c>
      <c r="D212" s="6">
        <f t="shared" si="39"/>
        <v>0</v>
      </c>
      <c r="E212" s="16">
        <f t="shared" si="36"/>
        <v>0</v>
      </c>
      <c r="F212" s="6">
        <f t="shared" si="40"/>
        <v>0</v>
      </c>
      <c r="G212" s="6">
        <f t="shared" si="41"/>
        <v>0</v>
      </c>
      <c r="H212" s="22">
        <f>'skracanie okresu r. równe'!H216</f>
        <v>0</v>
      </c>
      <c r="I212" s="4">
        <f t="shared" si="42"/>
        <v>0</v>
      </c>
      <c r="J212" s="6">
        <f t="shared" si="35"/>
        <v>0</v>
      </c>
      <c r="K212" s="8">
        <f t="shared" si="43"/>
        <v>203</v>
      </c>
      <c r="L212" s="6">
        <f t="shared" si="37"/>
        <v>0</v>
      </c>
      <c r="M212" s="16">
        <f t="shared" si="44"/>
        <v>0</v>
      </c>
      <c r="N212" s="45"/>
      <c r="O212" s="45"/>
      <c r="P212" s="43"/>
    </row>
    <row r="213" spans="2:16" x14ac:dyDescent="0.2">
      <c r="B213" s="17">
        <f t="shared" si="38"/>
        <v>51471</v>
      </c>
      <c r="C213" s="5">
        <f>'skracanie okresu r. równe'!C217</f>
        <v>0</v>
      </c>
      <c r="D213" s="6">
        <f t="shared" si="39"/>
        <v>0</v>
      </c>
      <c r="E213" s="16">
        <f t="shared" si="36"/>
        <v>0</v>
      </c>
      <c r="F213" s="6">
        <f t="shared" si="40"/>
        <v>0</v>
      </c>
      <c r="G213" s="6">
        <f t="shared" si="41"/>
        <v>0</v>
      </c>
      <c r="H213" s="22">
        <f>'skracanie okresu r. równe'!H217</f>
        <v>0</v>
      </c>
      <c r="I213" s="4">
        <f t="shared" si="42"/>
        <v>0</v>
      </c>
      <c r="J213" s="6">
        <f t="shared" si="35"/>
        <v>0</v>
      </c>
      <c r="K213" s="8">
        <f t="shared" si="43"/>
        <v>204</v>
      </c>
      <c r="L213" s="6">
        <f t="shared" si="37"/>
        <v>0</v>
      </c>
      <c r="M213" s="16">
        <f t="shared" si="44"/>
        <v>0</v>
      </c>
      <c r="N213" s="45"/>
      <c r="O213" s="45"/>
      <c r="P213" s="43"/>
    </row>
    <row r="214" spans="2:16" x14ac:dyDescent="0.2">
      <c r="B214" s="17">
        <f t="shared" si="38"/>
        <v>51502</v>
      </c>
      <c r="C214" s="5">
        <f>'skracanie okresu r. równe'!C218</f>
        <v>0</v>
      </c>
      <c r="D214" s="6">
        <f t="shared" si="39"/>
        <v>0</v>
      </c>
      <c r="E214" s="16">
        <f t="shared" si="36"/>
        <v>0</v>
      </c>
      <c r="F214" s="6">
        <f t="shared" si="40"/>
        <v>0</v>
      </c>
      <c r="G214" s="6">
        <f t="shared" si="41"/>
        <v>0</v>
      </c>
      <c r="H214" s="22">
        <f>'skracanie okresu r. równe'!H218</f>
        <v>0</v>
      </c>
      <c r="I214" s="4">
        <f t="shared" si="42"/>
        <v>0</v>
      </c>
      <c r="J214" s="6">
        <f t="shared" si="35"/>
        <v>0</v>
      </c>
      <c r="K214" s="8">
        <f t="shared" si="43"/>
        <v>205</v>
      </c>
      <c r="L214" s="6">
        <f t="shared" si="37"/>
        <v>0</v>
      </c>
      <c r="M214" s="16">
        <f t="shared" si="44"/>
        <v>0</v>
      </c>
      <c r="N214" s="45"/>
      <c r="O214" s="45"/>
      <c r="P214" s="43"/>
    </row>
    <row r="215" spans="2:16" x14ac:dyDescent="0.2">
      <c r="B215" s="17">
        <f t="shared" si="38"/>
        <v>51533</v>
      </c>
      <c r="C215" s="5">
        <f>'skracanie okresu r. równe'!C219</f>
        <v>0</v>
      </c>
      <c r="D215" s="6">
        <f t="shared" si="39"/>
        <v>0</v>
      </c>
      <c r="E215" s="16">
        <f t="shared" si="36"/>
        <v>0</v>
      </c>
      <c r="F215" s="6">
        <f t="shared" si="40"/>
        <v>0</v>
      </c>
      <c r="G215" s="6">
        <f t="shared" si="41"/>
        <v>0</v>
      </c>
      <c r="H215" s="22">
        <f>'skracanie okresu r. równe'!H219</f>
        <v>0</v>
      </c>
      <c r="I215" s="4">
        <f t="shared" si="42"/>
        <v>0</v>
      </c>
      <c r="J215" s="6">
        <f t="shared" si="35"/>
        <v>0</v>
      </c>
      <c r="K215" s="8">
        <f t="shared" si="43"/>
        <v>206</v>
      </c>
      <c r="L215" s="6">
        <f t="shared" si="37"/>
        <v>0</v>
      </c>
      <c r="M215" s="16">
        <f t="shared" si="44"/>
        <v>0</v>
      </c>
      <c r="N215" s="45"/>
      <c r="O215" s="45"/>
      <c r="P215" s="43"/>
    </row>
    <row r="216" spans="2:16" x14ac:dyDescent="0.2">
      <c r="B216" s="17">
        <f t="shared" si="38"/>
        <v>51561</v>
      </c>
      <c r="C216" s="5">
        <f>'skracanie okresu r. równe'!C220</f>
        <v>0</v>
      </c>
      <c r="D216" s="6">
        <f t="shared" si="39"/>
        <v>0</v>
      </c>
      <c r="E216" s="16">
        <f t="shared" si="36"/>
        <v>0</v>
      </c>
      <c r="F216" s="6">
        <f t="shared" si="40"/>
        <v>0</v>
      </c>
      <c r="G216" s="6">
        <f t="shared" si="41"/>
        <v>0</v>
      </c>
      <c r="H216" s="22">
        <f>'skracanie okresu r. równe'!H220</f>
        <v>0</v>
      </c>
      <c r="I216" s="4">
        <f t="shared" si="42"/>
        <v>0</v>
      </c>
      <c r="J216" s="6">
        <f t="shared" si="35"/>
        <v>0</v>
      </c>
      <c r="K216" s="8">
        <f t="shared" si="43"/>
        <v>207</v>
      </c>
      <c r="L216" s="6">
        <f t="shared" si="37"/>
        <v>0</v>
      </c>
      <c r="M216" s="16">
        <f t="shared" si="44"/>
        <v>0</v>
      </c>
      <c r="N216" s="45"/>
      <c r="O216" s="45"/>
      <c r="P216" s="43"/>
    </row>
    <row r="217" spans="2:16" x14ac:dyDescent="0.2">
      <c r="B217" s="17">
        <f t="shared" si="38"/>
        <v>51592</v>
      </c>
      <c r="C217" s="5">
        <f>'skracanie okresu r. równe'!C221</f>
        <v>0</v>
      </c>
      <c r="D217" s="6">
        <f t="shared" si="39"/>
        <v>0</v>
      </c>
      <c r="E217" s="16">
        <f t="shared" si="36"/>
        <v>0</v>
      </c>
      <c r="F217" s="6">
        <f t="shared" si="40"/>
        <v>0</v>
      </c>
      <c r="G217" s="6">
        <f t="shared" si="41"/>
        <v>0</v>
      </c>
      <c r="H217" s="22">
        <f>'skracanie okresu r. równe'!H221</f>
        <v>0</v>
      </c>
      <c r="I217" s="4">
        <f t="shared" si="42"/>
        <v>0</v>
      </c>
      <c r="J217" s="6">
        <f>D217-G217-H217-I217</f>
        <v>0</v>
      </c>
      <c r="K217" s="8">
        <f t="shared" si="43"/>
        <v>208</v>
      </c>
      <c r="L217" s="6">
        <f t="shared" si="37"/>
        <v>0</v>
      </c>
      <c r="M217" s="16">
        <f t="shared" si="44"/>
        <v>0</v>
      </c>
      <c r="N217" s="45"/>
      <c r="O217" s="45"/>
      <c r="P217" s="43"/>
    </row>
    <row r="218" spans="2:16" x14ac:dyDescent="0.2">
      <c r="B218" s="17">
        <f t="shared" si="38"/>
        <v>51622</v>
      </c>
      <c r="C218" s="5">
        <f>'skracanie okresu r. równe'!C222</f>
        <v>0</v>
      </c>
      <c r="D218" s="6">
        <f t="shared" si="39"/>
        <v>0</v>
      </c>
      <c r="E218" s="16">
        <f t="shared" si="36"/>
        <v>0</v>
      </c>
      <c r="F218" s="6">
        <f t="shared" si="40"/>
        <v>0</v>
      </c>
      <c r="G218" s="6">
        <f t="shared" si="41"/>
        <v>0</v>
      </c>
      <c r="H218" s="22">
        <f>'skracanie okresu r. równe'!H222</f>
        <v>0</v>
      </c>
      <c r="I218" s="4">
        <f t="shared" si="42"/>
        <v>0</v>
      </c>
      <c r="J218" s="6">
        <f t="shared" ref="J218:J252" si="45">D218-G218-H218-I218</f>
        <v>0</v>
      </c>
      <c r="K218" s="8">
        <f t="shared" si="43"/>
        <v>209</v>
      </c>
      <c r="L218" s="6">
        <f t="shared" si="37"/>
        <v>0</v>
      </c>
      <c r="M218" s="16">
        <f t="shared" si="44"/>
        <v>0</v>
      </c>
      <c r="N218" s="45"/>
      <c r="O218" s="45"/>
      <c r="P218" s="43"/>
    </row>
    <row r="219" spans="2:16" x14ac:dyDescent="0.2">
      <c r="B219" s="17">
        <f t="shared" si="38"/>
        <v>51653</v>
      </c>
      <c r="C219" s="5">
        <f>'skracanie okresu r. równe'!C223</f>
        <v>0</v>
      </c>
      <c r="D219" s="6">
        <f t="shared" si="39"/>
        <v>0</v>
      </c>
      <c r="E219" s="16">
        <f t="shared" si="36"/>
        <v>0</v>
      </c>
      <c r="F219" s="6">
        <f t="shared" si="40"/>
        <v>0</v>
      </c>
      <c r="G219" s="6">
        <f t="shared" si="41"/>
        <v>0</v>
      </c>
      <c r="H219" s="22">
        <f>'skracanie okresu r. równe'!H223</f>
        <v>0</v>
      </c>
      <c r="I219" s="4">
        <f t="shared" si="42"/>
        <v>0</v>
      </c>
      <c r="J219" s="6">
        <f t="shared" si="45"/>
        <v>0</v>
      </c>
      <c r="K219" s="8">
        <f t="shared" si="43"/>
        <v>210</v>
      </c>
      <c r="L219" s="6">
        <f t="shared" si="37"/>
        <v>0</v>
      </c>
      <c r="M219" s="16">
        <f t="shared" si="44"/>
        <v>0</v>
      </c>
      <c r="N219" s="45"/>
      <c r="O219" s="45"/>
      <c r="P219" s="43"/>
    </row>
    <row r="220" spans="2:16" x14ac:dyDescent="0.2">
      <c r="B220" s="17">
        <f t="shared" si="38"/>
        <v>51683</v>
      </c>
      <c r="C220" s="5">
        <f>'skracanie okresu r. równe'!C224</f>
        <v>0</v>
      </c>
      <c r="D220" s="6">
        <f t="shared" si="39"/>
        <v>0</v>
      </c>
      <c r="E220" s="16">
        <f t="shared" si="36"/>
        <v>0</v>
      </c>
      <c r="F220" s="6">
        <f t="shared" si="40"/>
        <v>0</v>
      </c>
      <c r="G220" s="6">
        <f t="shared" si="41"/>
        <v>0</v>
      </c>
      <c r="H220" s="22">
        <f>'skracanie okresu r. równe'!H224</f>
        <v>0</v>
      </c>
      <c r="I220" s="4">
        <f t="shared" si="42"/>
        <v>0</v>
      </c>
      <c r="J220" s="6">
        <f t="shared" si="45"/>
        <v>0</v>
      </c>
      <c r="K220" s="8">
        <f t="shared" si="43"/>
        <v>211</v>
      </c>
      <c r="L220" s="6">
        <f t="shared" si="37"/>
        <v>0</v>
      </c>
      <c r="M220" s="16">
        <f t="shared" si="44"/>
        <v>0</v>
      </c>
      <c r="N220" s="45"/>
      <c r="O220" s="45"/>
      <c r="P220" s="43"/>
    </row>
    <row r="221" spans="2:16" x14ac:dyDescent="0.2">
      <c r="B221" s="17">
        <f t="shared" si="38"/>
        <v>51714</v>
      </c>
      <c r="C221" s="5">
        <f>'skracanie okresu r. równe'!C225</f>
        <v>0</v>
      </c>
      <c r="D221" s="6">
        <f t="shared" si="39"/>
        <v>0</v>
      </c>
      <c r="E221" s="16">
        <f t="shared" si="36"/>
        <v>0</v>
      </c>
      <c r="F221" s="6">
        <f t="shared" si="40"/>
        <v>0</v>
      </c>
      <c r="G221" s="6">
        <f t="shared" si="41"/>
        <v>0</v>
      </c>
      <c r="H221" s="22">
        <f>'skracanie okresu r. równe'!H225</f>
        <v>0</v>
      </c>
      <c r="I221" s="4">
        <f t="shared" si="42"/>
        <v>0</v>
      </c>
      <c r="J221" s="6">
        <f t="shared" si="45"/>
        <v>0</v>
      </c>
      <c r="K221" s="8">
        <f t="shared" si="43"/>
        <v>212</v>
      </c>
      <c r="L221" s="6">
        <f t="shared" si="37"/>
        <v>0</v>
      </c>
      <c r="M221" s="16">
        <f t="shared" si="44"/>
        <v>0</v>
      </c>
      <c r="N221" s="45"/>
      <c r="O221" s="45"/>
      <c r="P221" s="43"/>
    </row>
    <row r="222" spans="2:16" x14ac:dyDescent="0.2">
      <c r="B222" s="17">
        <f t="shared" si="38"/>
        <v>51745</v>
      </c>
      <c r="C222" s="5">
        <f>'skracanie okresu r. równe'!C226</f>
        <v>0</v>
      </c>
      <c r="D222" s="6">
        <f t="shared" si="39"/>
        <v>0</v>
      </c>
      <c r="E222" s="16">
        <f t="shared" si="36"/>
        <v>0</v>
      </c>
      <c r="F222" s="6">
        <f t="shared" si="40"/>
        <v>0</v>
      </c>
      <c r="G222" s="6">
        <f t="shared" si="41"/>
        <v>0</v>
      </c>
      <c r="H222" s="22">
        <f>'skracanie okresu r. równe'!H226</f>
        <v>0</v>
      </c>
      <c r="I222" s="4">
        <f t="shared" si="42"/>
        <v>0</v>
      </c>
      <c r="J222" s="6">
        <f t="shared" si="45"/>
        <v>0</v>
      </c>
      <c r="K222" s="8">
        <f t="shared" si="43"/>
        <v>213</v>
      </c>
      <c r="L222" s="6">
        <f t="shared" si="37"/>
        <v>0</v>
      </c>
      <c r="M222" s="16">
        <f t="shared" si="44"/>
        <v>0</v>
      </c>
      <c r="N222" s="45"/>
      <c r="O222" s="45"/>
      <c r="P222" s="43"/>
    </row>
    <row r="223" spans="2:16" x14ac:dyDescent="0.2">
      <c r="B223" s="17">
        <f t="shared" si="38"/>
        <v>51775</v>
      </c>
      <c r="C223" s="5">
        <f>'skracanie okresu r. równe'!C227</f>
        <v>0</v>
      </c>
      <c r="D223" s="6">
        <f t="shared" si="39"/>
        <v>0</v>
      </c>
      <c r="E223" s="16">
        <f t="shared" si="36"/>
        <v>0</v>
      </c>
      <c r="F223" s="6">
        <f t="shared" si="40"/>
        <v>0</v>
      </c>
      <c r="G223" s="6">
        <f t="shared" si="41"/>
        <v>0</v>
      </c>
      <c r="H223" s="22">
        <f>'skracanie okresu r. równe'!H227</f>
        <v>0</v>
      </c>
      <c r="I223" s="4">
        <f t="shared" si="42"/>
        <v>0</v>
      </c>
      <c r="J223" s="6">
        <f t="shared" si="45"/>
        <v>0</v>
      </c>
      <c r="K223" s="8">
        <f t="shared" si="43"/>
        <v>214</v>
      </c>
      <c r="L223" s="6">
        <f t="shared" si="37"/>
        <v>0</v>
      </c>
      <c r="M223" s="16">
        <f t="shared" si="44"/>
        <v>0</v>
      </c>
      <c r="N223" s="45"/>
      <c r="O223" s="45"/>
      <c r="P223" s="43"/>
    </row>
    <row r="224" spans="2:16" x14ac:dyDescent="0.2">
      <c r="B224" s="17">
        <f t="shared" si="38"/>
        <v>51806</v>
      </c>
      <c r="C224" s="5">
        <f>'skracanie okresu r. równe'!C228</f>
        <v>0</v>
      </c>
      <c r="D224" s="6">
        <f t="shared" si="39"/>
        <v>0</v>
      </c>
      <c r="E224" s="16">
        <f t="shared" si="36"/>
        <v>0</v>
      </c>
      <c r="F224" s="6">
        <f t="shared" si="40"/>
        <v>0</v>
      </c>
      <c r="G224" s="6">
        <f t="shared" si="41"/>
        <v>0</v>
      </c>
      <c r="H224" s="22">
        <f>'skracanie okresu r. równe'!H228</f>
        <v>0</v>
      </c>
      <c r="I224" s="4">
        <f t="shared" si="42"/>
        <v>0</v>
      </c>
      <c r="J224" s="6">
        <f t="shared" si="45"/>
        <v>0</v>
      </c>
      <c r="K224" s="8">
        <f t="shared" si="43"/>
        <v>215</v>
      </c>
      <c r="L224" s="6">
        <f t="shared" si="37"/>
        <v>0</v>
      </c>
      <c r="M224" s="16">
        <f t="shared" si="44"/>
        <v>0</v>
      </c>
      <c r="N224" s="45"/>
      <c r="O224" s="45"/>
      <c r="P224" s="43"/>
    </row>
    <row r="225" spans="2:16" x14ac:dyDescent="0.2">
      <c r="B225" s="17">
        <f t="shared" si="38"/>
        <v>51836</v>
      </c>
      <c r="C225" s="5">
        <f>'skracanie okresu r. równe'!C229</f>
        <v>0</v>
      </c>
      <c r="D225" s="6">
        <f t="shared" si="39"/>
        <v>0</v>
      </c>
      <c r="E225" s="16">
        <f t="shared" si="36"/>
        <v>0</v>
      </c>
      <c r="F225" s="6">
        <f t="shared" si="40"/>
        <v>0</v>
      </c>
      <c r="G225" s="6">
        <f t="shared" si="41"/>
        <v>0</v>
      </c>
      <c r="H225" s="22">
        <f>'skracanie okresu r. równe'!H229</f>
        <v>0</v>
      </c>
      <c r="I225" s="4">
        <f t="shared" si="42"/>
        <v>0</v>
      </c>
      <c r="J225" s="6">
        <f t="shared" si="45"/>
        <v>0</v>
      </c>
      <c r="K225" s="8">
        <f t="shared" si="43"/>
        <v>216</v>
      </c>
      <c r="L225" s="6">
        <f t="shared" si="37"/>
        <v>0</v>
      </c>
      <c r="M225" s="16">
        <f t="shared" si="44"/>
        <v>0</v>
      </c>
      <c r="N225" s="45"/>
      <c r="O225" s="45"/>
      <c r="P225" s="43"/>
    </row>
    <row r="226" spans="2:16" x14ac:dyDescent="0.2">
      <c r="B226" s="17">
        <f t="shared" si="38"/>
        <v>51867</v>
      </c>
      <c r="C226" s="5">
        <f>'skracanie okresu r. równe'!C230</f>
        <v>0</v>
      </c>
      <c r="D226" s="6">
        <f t="shared" si="39"/>
        <v>0</v>
      </c>
      <c r="E226" s="16">
        <f t="shared" si="36"/>
        <v>0</v>
      </c>
      <c r="F226" s="6">
        <f t="shared" si="40"/>
        <v>0</v>
      </c>
      <c r="G226" s="6">
        <f t="shared" si="41"/>
        <v>0</v>
      </c>
      <c r="H226" s="22">
        <f>'skracanie okresu r. równe'!H230</f>
        <v>0</v>
      </c>
      <c r="I226" s="4">
        <f t="shared" si="42"/>
        <v>0</v>
      </c>
      <c r="J226" s="6">
        <f t="shared" si="45"/>
        <v>0</v>
      </c>
      <c r="K226" s="8">
        <f t="shared" si="43"/>
        <v>217</v>
      </c>
      <c r="L226" s="6">
        <f t="shared" si="37"/>
        <v>0</v>
      </c>
      <c r="M226" s="16">
        <f t="shared" si="44"/>
        <v>0</v>
      </c>
      <c r="N226" s="45"/>
      <c r="O226" s="45"/>
      <c r="P226" s="43"/>
    </row>
    <row r="227" spans="2:16" x14ac:dyDescent="0.2">
      <c r="B227" s="17">
        <f t="shared" si="38"/>
        <v>51898</v>
      </c>
      <c r="C227" s="5">
        <f>'skracanie okresu r. równe'!C231</f>
        <v>0</v>
      </c>
      <c r="D227" s="6">
        <f t="shared" si="39"/>
        <v>0</v>
      </c>
      <c r="E227" s="16">
        <f t="shared" si="36"/>
        <v>0</v>
      </c>
      <c r="F227" s="6">
        <f t="shared" si="40"/>
        <v>0</v>
      </c>
      <c r="G227" s="6">
        <f t="shared" si="41"/>
        <v>0</v>
      </c>
      <c r="H227" s="22">
        <f>'skracanie okresu r. równe'!H231</f>
        <v>0</v>
      </c>
      <c r="I227" s="4">
        <f t="shared" si="42"/>
        <v>0</v>
      </c>
      <c r="J227" s="6">
        <f t="shared" si="45"/>
        <v>0</v>
      </c>
      <c r="K227" s="8">
        <f t="shared" si="43"/>
        <v>218</v>
      </c>
      <c r="L227" s="6">
        <f t="shared" si="37"/>
        <v>0</v>
      </c>
      <c r="M227" s="16">
        <f t="shared" si="44"/>
        <v>0</v>
      </c>
      <c r="N227" s="45"/>
      <c r="O227" s="45"/>
      <c r="P227" s="43"/>
    </row>
    <row r="228" spans="2:16" x14ac:dyDescent="0.2">
      <c r="B228" s="17">
        <f t="shared" si="38"/>
        <v>51926</v>
      </c>
      <c r="C228" s="5">
        <f>'skracanie okresu r. równe'!C232</f>
        <v>0</v>
      </c>
      <c r="D228" s="6">
        <f t="shared" si="39"/>
        <v>0</v>
      </c>
      <c r="E228" s="16">
        <f t="shared" si="36"/>
        <v>0</v>
      </c>
      <c r="F228" s="6">
        <f t="shared" si="40"/>
        <v>0</v>
      </c>
      <c r="G228" s="6">
        <f t="shared" si="41"/>
        <v>0</v>
      </c>
      <c r="H228" s="22">
        <f>'skracanie okresu r. równe'!H232</f>
        <v>0</v>
      </c>
      <c r="I228" s="4">
        <f t="shared" si="42"/>
        <v>0</v>
      </c>
      <c r="J228" s="6">
        <f t="shared" si="45"/>
        <v>0</v>
      </c>
      <c r="K228" s="8">
        <f t="shared" si="43"/>
        <v>219</v>
      </c>
      <c r="L228" s="6">
        <f t="shared" si="37"/>
        <v>0</v>
      </c>
      <c r="M228" s="16">
        <f t="shared" si="44"/>
        <v>0</v>
      </c>
      <c r="N228" s="45"/>
      <c r="O228" s="45"/>
      <c r="P228" s="43"/>
    </row>
    <row r="229" spans="2:16" x14ac:dyDescent="0.2">
      <c r="B229" s="17">
        <f t="shared" si="38"/>
        <v>51957</v>
      </c>
      <c r="C229" s="5">
        <f>'skracanie okresu r. równe'!C233</f>
        <v>0</v>
      </c>
      <c r="D229" s="6">
        <f t="shared" si="39"/>
        <v>0</v>
      </c>
      <c r="E229" s="16">
        <f t="shared" si="36"/>
        <v>0</v>
      </c>
      <c r="F229" s="6">
        <f t="shared" si="40"/>
        <v>0</v>
      </c>
      <c r="G229" s="6">
        <f t="shared" si="41"/>
        <v>0</v>
      </c>
      <c r="H229" s="22">
        <f>'skracanie okresu r. równe'!H233</f>
        <v>0</v>
      </c>
      <c r="I229" s="4">
        <f t="shared" si="42"/>
        <v>0</v>
      </c>
      <c r="J229" s="6">
        <f t="shared" si="45"/>
        <v>0</v>
      </c>
      <c r="K229" s="8">
        <f t="shared" si="43"/>
        <v>220</v>
      </c>
      <c r="L229" s="6">
        <f t="shared" si="37"/>
        <v>0</v>
      </c>
      <c r="M229" s="16">
        <f t="shared" si="44"/>
        <v>0</v>
      </c>
      <c r="N229" s="45"/>
      <c r="O229" s="45"/>
      <c r="P229" s="43"/>
    </row>
    <row r="230" spans="2:16" x14ac:dyDescent="0.2">
      <c r="B230" s="17">
        <f t="shared" si="38"/>
        <v>51987</v>
      </c>
      <c r="C230" s="5">
        <f>'skracanie okresu r. równe'!C234</f>
        <v>0</v>
      </c>
      <c r="D230" s="6">
        <f t="shared" si="39"/>
        <v>0</v>
      </c>
      <c r="E230" s="16">
        <f t="shared" si="36"/>
        <v>0</v>
      </c>
      <c r="F230" s="6">
        <f t="shared" si="40"/>
        <v>0</v>
      </c>
      <c r="G230" s="6">
        <f t="shared" si="41"/>
        <v>0</v>
      </c>
      <c r="H230" s="22">
        <f>'skracanie okresu r. równe'!H234</f>
        <v>0</v>
      </c>
      <c r="I230" s="4">
        <f t="shared" si="42"/>
        <v>0</v>
      </c>
      <c r="J230" s="6">
        <f t="shared" si="45"/>
        <v>0</v>
      </c>
      <c r="K230" s="8">
        <f t="shared" si="43"/>
        <v>221</v>
      </c>
      <c r="L230" s="6">
        <f t="shared" si="37"/>
        <v>0</v>
      </c>
      <c r="M230" s="16">
        <f t="shared" si="44"/>
        <v>0</v>
      </c>
      <c r="N230" s="45"/>
      <c r="O230" s="45"/>
      <c r="P230" s="43"/>
    </row>
    <row r="231" spans="2:16" x14ac:dyDescent="0.2">
      <c r="B231" s="17">
        <f t="shared" si="38"/>
        <v>52018</v>
      </c>
      <c r="C231" s="5">
        <f>'skracanie okresu r. równe'!C235</f>
        <v>0</v>
      </c>
      <c r="D231" s="6">
        <f t="shared" si="39"/>
        <v>0</v>
      </c>
      <c r="E231" s="16">
        <f t="shared" si="36"/>
        <v>0</v>
      </c>
      <c r="F231" s="6">
        <f t="shared" si="40"/>
        <v>0</v>
      </c>
      <c r="G231" s="6">
        <f t="shared" si="41"/>
        <v>0</v>
      </c>
      <c r="H231" s="22">
        <f>'skracanie okresu r. równe'!H235</f>
        <v>0</v>
      </c>
      <c r="I231" s="4">
        <f t="shared" si="42"/>
        <v>0</v>
      </c>
      <c r="J231" s="6">
        <f t="shared" si="45"/>
        <v>0</v>
      </c>
      <c r="K231" s="8">
        <f t="shared" si="43"/>
        <v>222</v>
      </c>
      <c r="L231" s="6">
        <f t="shared" si="37"/>
        <v>0</v>
      </c>
      <c r="M231" s="16">
        <f t="shared" si="44"/>
        <v>0</v>
      </c>
      <c r="N231" s="45"/>
      <c r="O231" s="45"/>
      <c r="P231" s="43"/>
    </row>
    <row r="232" spans="2:16" x14ac:dyDescent="0.2">
      <c r="B232" s="17">
        <f t="shared" si="38"/>
        <v>52048</v>
      </c>
      <c r="C232" s="5">
        <f>'skracanie okresu r. równe'!C236</f>
        <v>0</v>
      </c>
      <c r="D232" s="6">
        <f t="shared" si="39"/>
        <v>0</v>
      </c>
      <c r="E232" s="16">
        <f t="shared" si="36"/>
        <v>0</v>
      </c>
      <c r="F232" s="6">
        <f t="shared" si="40"/>
        <v>0</v>
      </c>
      <c r="G232" s="6">
        <f t="shared" si="41"/>
        <v>0</v>
      </c>
      <c r="H232" s="22">
        <f>'skracanie okresu r. równe'!H236</f>
        <v>0</v>
      </c>
      <c r="I232" s="4">
        <f t="shared" si="42"/>
        <v>0</v>
      </c>
      <c r="J232" s="6">
        <f t="shared" si="45"/>
        <v>0</v>
      </c>
      <c r="K232" s="8">
        <f t="shared" si="43"/>
        <v>223</v>
      </c>
      <c r="L232" s="6">
        <f t="shared" si="37"/>
        <v>0</v>
      </c>
      <c r="M232" s="16">
        <f t="shared" si="44"/>
        <v>0</v>
      </c>
      <c r="N232" s="45"/>
      <c r="O232" s="45"/>
      <c r="P232" s="43"/>
    </row>
    <row r="233" spans="2:16" x14ac:dyDescent="0.2">
      <c r="B233" s="17">
        <f t="shared" si="38"/>
        <v>52079</v>
      </c>
      <c r="C233" s="5">
        <f>'skracanie okresu r. równe'!C237</f>
        <v>0</v>
      </c>
      <c r="D233" s="6">
        <f t="shared" si="39"/>
        <v>0</v>
      </c>
      <c r="E233" s="16">
        <f t="shared" si="36"/>
        <v>0</v>
      </c>
      <c r="F233" s="6">
        <f t="shared" si="40"/>
        <v>0</v>
      </c>
      <c r="G233" s="6">
        <f t="shared" si="41"/>
        <v>0</v>
      </c>
      <c r="H233" s="22">
        <f>'skracanie okresu r. równe'!H237</f>
        <v>0</v>
      </c>
      <c r="I233" s="4">
        <f t="shared" si="42"/>
        <v>0</v>
      </c>
      <c r="J233" s="6">
        <f t="shared" si="45"/>
        <v>0</v>
      </c>
      <c r="K233" s="8">
        <f t="shared" si="43"/>
        <v>224</v>
      </c>
      <c r="L233" s="6">
        <f t="shared" si="37"/>
        <v>0</v>
      </c>
      <c r="M233" s="16">
        <f t="shared" si="44"/>
        <v>0</v>
      </c>
      <c r="N233" s="45"/>
      <c r="O233" s="45"/>
      <c r="P233" s="43"/>
    </row>
    <row r="234" spans="2:16" x14ac:dyDescent="0.2">
      <c r="B234" s="17">
        <f t="shared" si="38"/>
        <v>52110</v>
      </c>
      <c r="C234" s="5">
        <f>'skracanie okresu r. równe'!C238</f>
        <v>0</v>
      </c>
      <c r="D234" s="6">
        <f t="shared" si="39"/>
        <v>0</v>
      </c>
      <c r="E234" s="16">
        <f t="shared" si="36"/>
        <v>0</v>
      </c>
      <c r="F234" s="6">
        <f t="shared" si="40"/>
        <v>0</v>
      </c>
      <c r="G234" s="6">
        <f t="shared" si="41"/>
        <v>0</v>
      </c>
      <c r="H234" s="22">
        <f>'skracanie okresu r. równe'!H238</f>
        <v>0</v>
      </c>
      <c r="I234" s="4">
        <f t="shared" si="42"/>
        <v>0</v>
      </c>
      <c r="J234" s="6">
        <f t="shared" si="45"/>
        <v>0</v>
      </c>
      <c r="K234" s="8">
        <f t="shared" si="43"/>
        <v>225</v>
      </c>
      <c r="L234" s="6">
        <f t="shared" si="37"/>
        <v>0</v>
      </c>
      <c r="M234" s="16">
        <f t="shared" si="44"/>
        <v>0</v>
      </c>
      <c r="N234" s="45"/>
      <c r="O234" s="45"/>
      <c r="P234" s="43"/>
    </row>
    <row r="235" spans="2:16" x14ac:dyDescent="0.2">
      <c r="B235" s="17">
        <f t="shared" si="38"/>
        <v>52140</v>
      </c>
      <c r="C235" s="5">
        <f>'skracanie okresu r. równe'!C239</f>
        <v>0</v>
      </c>
      <c r="D235" s="6">
        <f t="shared" si="39"/>
        <v>0</v>
      </c>
      <c r="E235" s="16">
        <f t="shared" si="36"/>
        <v>0</v>
      </c>
      <c r="F235" s="6">
        <f t="shared" si="40"/>
        <v>0</v>
      </c>
      <c r="G235" s="6">
        <f t="shared" si="41"/>
        <v>0</v>
      </c>
      <c r="H235" s="22">
        <f>'skracanie okresu r. równe'!H239</f>
        <v>0</v>
      </c>
      <c r="I235" s="4">
        <f t="shared" si="42"/>
        <v>0</v>
      </c>
      <c r="J235" s="6">
        <f t="shared" si="45"/>
        <v>0</v>
      </c>
      <c r="K235" s="8">
        <f t="shared" si="43"/>
        <v>226</v>
      </c>
      <c r="L235" s="6">
        <f t="shared" si="37"/>
        <v>0</v>
      </c>
      <c r="M235" s="16">
        <f t="shared" si="44"/>
        <v>0</v>
      </c>
      <c r="N235" s="45"/>
      <c r="O235" s="45"/>
      <c r="P235" s="43"/>
    </row>
    <row r="236" spans="2:16" x14ac:dyDescent="0.2">
      <c r="B236" s="17">
        <f t="shared" si="38"/>
        <v>52171</v>
      </c>
      <c r="C236" s="5">
        <f>'skracanie okresu r. równe'!C240</f>
        <v>0</v>
      </c>
      <c r="D236" s="6">
        <f t="shared" si="39"/>
        <v>0</v>
      </c>
      <c r="E236" s="16">
        <f t="shared" si="36"/>
        <v>0</v>
      </c>
      <c r="F236" s="6">
        <f t="shared" si="40"/>
        <v>0</v>
      </c>
      <c r="G236" s="6">
        <f t="shared" si="41"/>
        <v>0</v>
      </c>
      <c r="H236" s="22">
        <f>'skracanie okresu r. równe'!H240</f>
        <v>0</v>
      </c>
      <c r="I236" s="4">
        <f t="shared" si="42"/>
        <v>0</v>
      </c>
      <c r="J236" s="6">
        <f t="shared" si="45"/>
        <v>0</v>
      </c>
      <c r="K236" s="8">
        <f t="shared" si="43"/>
        <v>227</v>
      </c>
      <c r="L236" s="6">
        <f t="shared" si="37"/>
        <v>0</v>
      </c>
      <c r="M236" s="16">
        <f t="shared" si="44"/>
        <v>0</v>
      </c>
      <c r="N236" s="45"/>
      <c r="O236" s="45"/>
      <c r="P236" s="43"/>
    </row>
    <row r="237" spans="2:16" x14ac:dyDescent="0.2">
      <c r="B237" s="17">
        <f t="shared" si="38"/>
        <v>52201</v>
      </c>
      <c r="C237" s="5">
        <f>'skracanie okresu r. równe'!C241</f>
        <v>0</v>
      </c>
      <c r="D237" s="6">
        <f t="shared" si="39"/>
        <v>0</v>
      </c>
      <c r="E237" s="16">
        <f t="shared" si="36"/>
        <v>0</v>
      </c>
      <c r="F237" s="6">
        <f t="shared" si="40"/>
        <v>0</v>
      </c>
      <c r="G237" s="6">
        <f t="shared" si="41"/>
        <v>0</v>
      </c>
      <c r="H237" s="22">
        <f>'skracanie okresu r. równe'!H241</f>
        <v>0</v>
      </c>
      <c r="I237" s="4">
        <f t="shared" si="42"/>
        <v>0</v>
      </c>
      <c r="J237" s="6">
        <f t="shared" si="45"/>
        <v>0</v>
      </c>
      <c r="K237" s="8">
        <f t="shared" si="43"/>
        <v>228</v>
      </c>
      <c r="L237" s="6">
        <f t="shared" si="37"/>
        <v>0</v>
      </c>
      <c r="M237" s="16">
        <f t="shared" si="44"/>
        <v>0</v>
      </c>
      <c r="N237" s="45"/>
      <c r="O237" s="45"/>
      <c r="P237" s="43"/>
    </row>
    <row r="238" spans="2:16" x14ac:dyDescent="0.2">
      <c r="B238" s="17">
        <f t="shared" si="38"/>
        <v>52232</v>
      </c>
      <c r="C238" s="5">
        <f>'skracanie okresu r. równe'!C242</f>
        <v>0</v>
      </c>
      <c r="D238" s="6">
        <f t="shared" si="39"/>
        <v>0</v>
      </c>
      <c r="E238" s="16">
        <f t="shared" si="36"/>
        <v>0</v>
      </c>
      <c r="F238" s="6">
        <f t="shared" si="40"/>
        <v>0</v>
      </c>
      <c r="G238" s="6">
        <f t="shared" si="41"/>
        <v>0</v>
      </c>
      <c r="H238" s="22">
        <f>'skracanie okresu r. równe'!H242</f>
        <v>0</v>
      </c>
      <c r="I238" s="4">
        <f t="shared" si="42"/>
        <v>0</v>
      </c>
      <c r="J238" s="6">
        <f t="shared" si="45"/>
        <v>0</v>
      </c>
      <c r="K238" s="8">
        <f t="shared" si="43"/>
        <v>229</v>
      </c>
      <c r="L238" s="6">
        <f t="shared" si="37"/>
        <v>0</v>
      </c>
      <c r="M238" s="16">
        <f t="shared" si="44"/>
        <v>0</v>
      </c>
      <c r="N238" s="45"/>
      <c r="O238" s="45"/>
      <c r="P238" s="43"/>
    </row>
    <row r="239" spans="2:16" x14ac:dyDescent="0.2">
      <c r="B239" s="17">
        <f t="shared" si="38"/>
        <v>52263</v>
      </c>
      <c r="C239" s="5">
        <f>'skracanie okresu r. równe'!C243</f>
        <v>0</v>
      </c>
      <c r="D239" s="6">
        <f t="shared" si="39"/>
        <v>0</v>
      </c>
      <c r="E239" s="16">
        <f t="shared" si="36"/>
        <v>0</v>
      </c>
      <c r="F239" s="6">
        <f t="shared" si="40"/>
        <v>0</v>
      </c>
      <c r="G239" s="6">
        <f t="shared" si="41"/>
        <v>0</v>
      </c>
      <c r="H239" s="22">
        <f>'skracanie okresu r. równe'!H243</f>
        <v>0</v>
      </c>
      <c r="I239" s="4">
        <f t="shared" si="42"/>
        <v>0</v>
      </c>
      <c r="J239" s="6">
        <f t="shared" si="45"/>
        <v>0</v>
      </c>
      <c r="K239" s="8">
        <f t="shared" si="43"/>
        <v>230</v>
      </c>
      <c r="L239" s="6">
        <f t="shared" si="37"/>
        <v>0</v>
      </c>
      <c r="M239" s="16">
        <f t="shared" si="44"/>
        <v>0</v>
      </c>
      <c r="N239" s="45"/>
      <c r="O239" s="45"/>
      <c r="P239" s="43"/>
    </row>
    <row r="240" spans="2:16" x14ac:dyDescent="0.2">
      <c r="B240" s="17">
        <f t="shared" si="38"/>
        <v>52291</v>
      </c>
      <c r="C240" s="5">
        <f>'skracanie okresu r. równe'!C244</f>
        <v>0</v>
      </c>
      <c r="D240" s="6">
        <f t="shared" si="39"/>
        <v>0</v>
      </c>
      <c r="E240" s="16">
        <f t="shared" si="36"/>
        <v>0</v>
      </c>
      <c r="F240" s="6">
        <f t="shared" si="40"/>
        <v>0</v>
      </c>
      <c r="G240" s="6">
        <f t="shared" si="41"/>
        <v>0</v>
      </c>
      <c r="H240" s="22">
        <f>'skracanie okresu r. równe'!H244</f>
        <v>0</v>
      </c>
      <c r="I240" s="4">
        <f t="shared" si="42"/>
        <v>0</v>
      </c>
      <c r="J240" s="6">
        <f t="shared" si="45"/>
        <v>0</v>
      </c>
      <c r="K240" s="8">
        <f t="shared" si="43"/>
        <v>231</v>
      </c>
      <c r="L240" s="6">
        <f t="shared" si="37"/>
        <v>0</v>
      </c>
      <c r="M240" s="16">
        <f t="shared" si="44"/>
        <v>0</v>
      </c>
      <c r="N240" s="45"/>
      <c r="O240" s="45"/>
      <c r="P240" s="43"/>
    </row>
    <row r="241" spans="2:16" x14ac:dyDescent="0.2">
      <c r="B241" s="17">
        <f t="shared" si="38"/>
        <v>52322</v>
      </c>
      <c r="C241" s="5">
        <f>'skracanie okresu r. równe'!C245</f>
        <v>0</v>
      </c>
      <c r="D241" s="6">
        <f t="shared" si="39"/>
        <v>0</v>
      </c>
      <c r="E241" s="16">
        <f t="shared" si="36"/>
        <v>0</v>
      </c>
      <c r="F241" s="6">
        <f t="shared" si="40"/>
        <v>0</v>
      </c>
      <c r="G241" s="6">
        <f t="shared" si="41"/>
        <v>0</v>
      </c>
      <c r="H241" s="22">
        <f>'skracanie okresu r. równe'!H245</f>
        <v>0</v>
      </c>
      <c r="I241" s="4">
        <f t="shared" si="42"/>
        <v>0</v>
      </c>
      <c r="J241" s="6">
        <f t="shared" si="45"/>
        <v>0</v>
      </c>
      <c r="K241" s="8">
        <f t="shared" si="43"/>
        <v>232</v>
      </c>
      <c r="L241" s="6">
        <f t="shared" si="37"/>
        <v>0</v>
      </c>
      <c r="M241" s="16">
        <f t="shared" si="44"/>
        <v>0</v>
      </c>
      <c r="N241" s="45"/>
      <c r="O241" s="45"/>
      <c r="P241" s="43"/>
    </row>
    <row r="242" spans="2:16" x14ac:dyDescent="0.2">
      <c r="B242" s="17">
        <f t="shared" si="38"/>
        <v>52352</v>
      </c>
      <c r="C242" s="5">
        <f>'skracanie okresu r. równe'!C246</f>
        <v>0</v>
      </c>
      <c r="D242" s="6">
        <f t="shared" si="39"/>
        <v>0</v>
      </c>
      <c r="E242" s="16">
        <f t="shared" si="36"/>
        <v>0</v>
      </c>
      <c r="F242" s="6">
        <f t="shared" si="40"/>
        <v>0</v>
      </c>
      <c r="G242" s="6">
        <f t="shared" si="41"/>
        <v>0</v>
      </c>
      <c r="H242" s="22">
        <f>'skracanie okresu r. równe'!H246</f>
        <v>0</v>
      </c>
      <c r="I242" s="4">
        <f t="shared" si="42"/>
        <v>0</v>
      </c>
      <c r="J242" s="6">
        <f t="shared" si="45"/>
        <v>0</v>
      </c>
      <c r="K242" s="8">
        <f t="shared" si="43"/>
        <v>233</v>
      </c>
      <c r="L242" s="6">
        <f t="shared" si="37"/>
        <v>0</v>
      </c>
      <c r="M242" s="16">
        <f t="shared" si="44"/>
        <v>0</v>
      </c>
      <c r="N242" s="45"/>
      <c r="O242" s="45"/>
      <c r="P242" s="43"/>
    </row>
    <row r="243" spans="2:16" x14ac:dyDescent="0.2">
      <c r="B243" s="17">
        <f t="shared" si="38"/>
        <v>52383</v>
      </c>
      <c r="C243" s="5">
        <f>'skracanie okresu r. równe'!C247</f>
        <v>0</v>
      </c>
      <c r="D243" s="6">
        <f t="shared" si="39"/>
        <v>0</v>
      </c>
      <c r="E243" s="16">
        <f t="shared" si="36"/>
        <v>0</v>
      </c>
      <c r="F243" s="6">
        <f t="shared" si="40"/>
        <v>0</v>
      </c>
      <c r="G243" s="6">
        <f t="shared" si="41"/>
        <v>0</v>
      </c>
      <c r="H243" s="22">
        <f>'skracanie okresu r. równe'!H247</f>
        <v>0</v>
      </c>
      <c r="I243" s="4">
        <f t="shared" si="42"/>
        <v>0</v>
      </c>
      <c r="J243" s="6">
        <f t="shared" si="45"/>
        <v>0</v>
      </c>
      <c r="K243" s="8">
        <f t="shared" si="43"/>
        <v>234</v>
      </c>
      <c r="L243" s="6">
        <f t="shared" si="37"/>
        <v>0</v>
      </c>
      <c r="M243" s="16">
        <f t="shared" si="44"/>
        <v>0</v>
      </c>
      <c r="N243" s="45"/>
      <c r="O243" s="45"/>
      <c r="P243" s="43"/>
    </row>
    <row r="244" spans="2:16" x14ac:dyDescent="0.2">
      <c r="B244" s="17">
        <f t="shared" si="38"/>
        <v>52413</v>
      </c>
      <c r="C244" s="5">
        <f>'skracanie okresu r. równe'!C248</f>
        <v>0</v>
      </c>
      <c r="D244" s="6">
        <f t="shared" si="39"/>
        <v>0</v>
      </c>
      <c r="E244" s="16">
        <f t="shared" si="36"/>
        <v>0</v>
      </c>
      <c r="F244" s="6">
        <f t="shared" si="40"/>
        <v>0</v>
      </c>
      <c r="G244" s="6">
        <f t="shared" si="41"/>
        <v>0</v>
      </c>
      <c r="H244" s="22">
        <f>'skracanie okresu r. równe'!H248</f>
        <v>0</v>
      </c>
      <c r="I244" s="4">
        <f t="shared" si="42"/>
        <v>0</v>
      </c>
      <c r="J244" s="6">
        <f t="shared" si="45"/>
        <v>0</v>
      </c>
      <c r="K244" s="8">
        <f t="shared" si="43"/>
        <v>235</v>
      </c>
      <c r="L244" s="6">
        <f t="shared" si="37"/>
        <v>0</v>
      </c>
      <c r="M244" s="16">
        <f t="shared" si="44"/>
        <v>0</v>
      </c>
      <c r="N244" s="45"/>
      <c r="O244" s="45"/>
      <c r="P244" s="43"/>
    </row>
    <row r="245" spans="2:16" x14ac:dyDescent="0.2">
      <c r="B245" s="17">
        <f t="shared" si="38"/>
        <v>52444</v>
      </c>
      <c r="C245" s="5">
        <f>'skracanie okresu r. równe'!C249</f>
        <v>0</v>
      </c>
      <c r="D245" s="6">
        <f t="shared" si="39"/>
        <v>0</v>
      </c>
      <c r="E245" s="16">
        <f t="shared" si="36"/>
        <v>0</v>
      </c>
      <c r="F245" s="6">
        <f t="shared" si="40"/>
        <v>0</v>
      </c>
      <c r="G245" s="6">
        <f t="shared" si="41"/>
        <v>0</v>
      </c>
      <c r="H245" s="22">
        <f>'skracanie okresu r. równe'!H249</f>
        <v>0</v>
      </c>
      <c r="I245" s="4">
        <f t="shared" si="42"/>
        <v>0</v>
      </c>
      <c r="J245" s="6">
        <f t="shared" si="45"/>
        <v>0</v>
      </c>
      <c r="K245" s="8">
        <f t="shared" si="43"/>
        <v>236</v>
      </c>
      <c r="L245" s="6">
        <f t="shared" si="37"/>
        <v>0</v>
      </c>
      <c r="M245" s="16">
        <f t="shared" si="44"/>
        <v>0</v>
      </c>
      <c r="N245" s="45"/>
      <c r="O245" s="45"/>
      <c r="P245" s="43"/>
    </row>
    <row r="246" spans="2:16" x14ac:dyDescent="0.2">
      <c r="B246" s="17">
        <f t="shared" si="38"/>
        <v>52475</v>
      </c>
      <c r="C246" s="5">
        <f>'skracanie okresu r. równe'!C250</f>
        <v>0</v>
      </c>
      <c r="D246" s="6">
        <f t="shared" si="39"/>
        <v>0</v>
      </c>
      <c r="E246" s="16">
        <f t="shared" si="36"/>
        <v>0</v>
      </c>
      <c r="F246" s="6">
        <f t="shared" si="40"/>
        <v>0</v>
      </c>
      <c r="G246" s="6">
        <f t="shared" si="41"/>
        <v>0</v>
      </c>
      <c r="H246" s="22">
        <f>'skracanie okresu r. równe'!H250</f>
        <v>0</v>
      </c>
      <c r="I246" s="4">
        <f t="shared" si="42"/>
        <v>0</v>
      </c>
      <c r="J246" s="6">
        <f t="shared" si="45"/>
        <v>0</v>
      </c>
      <c r="K246" s="8">
        <f t="shared" si="43"/>
        <v>237</v>
      </c>
      <c r="L246" s="6">
        <f t="shared" si="37"/>
        <v>0</v>
      </c>
      <c r="M246" s="16">
        <f t="shared" si="44"/>
        <v>0</v>
      </c>
      <c r="N246" s="45"/>
      <c r="O246" s="45"/>
      <c r="P246" s="43"/>
    </row>
    <row r="247" spans="2:16" x14ac:dyDescent="0.2">
      <c r="B247" s="17">
        <f t="shared" si="38"/>
        <v>52505</v>
      </c>
      <c r="C247" s="5">
        <f>'skracanie okresu r. równe'!C251</f>
        <v>0</v>
      </c>
      <c r="D247" s="6">
        <f t="shared" si="39"/>
        <v>0</v>
      </c>
      <c r="E247" s="16">
        <f t="shared" si="36"/>
        <v>0</v>
      </c>
      <c r="F247" s="6">
        <f t="shared" si="40"/>
        <v>0</v>
      </c>
      <c r="G247" s="6">
        <f t="shared" si="41"/>
        <v>0</v>
      </c>
      <c r="H247" s="22">
        <f>'skracanie okresu r. równe'!H251</f>
        <v>0</v>
      </c>
      <c r="I247" s="4">
        <f t="shared" si="42"/>
        <v>0</v>
      </c>
      <c r="J247" s="6">
        <f t="shared" si="45"/>
        <v>0</v>
      </c>
      <c r="K247" s="8">
        <f t="shared" si="43"/>
        <v>238</v>
      </c>
      <c r="L247" s="6">
        <f t="shared" si="37"/>
        <v>0</v>
      </c>
      <c r="M247" s="16">
        <f t="shared" si="44"/>
        <v>0</v>
      </c>
      <c r="N247" s="45"/>
      <c r="O247" s="45"/>
      <c r="P247" s="43"/>
    </row>
    <row r="248" spans="2:16" x14ac:dyDescent="0.2">
      <c r="B248" s="17">
        <f t="shared" si="38"/>
        <v>52536</v>
      </c>
      <c r="C248" s="5">
        <f>'skracanie okresu r. równe'!C252</f>
        <v>0</v>
      </c>
      <c r="D248" s="6">
        <f t="shared" si="39"/>
        <v>0</v>
      </c>
      <c r="E248" s="16">
        <f t="shared" si="36"/>
        <v>0</v>
      </c>
      <c r="F248" s="6">
        <f t="shared" si="40"/>
        <v>0</v>
      </c>
      <c r="G248" s="6">
        <f t="shared" si="41"/>
        <v>0</v>
      </c>
      <c r="H248" s="22">
        <f>'skracanie okresu r. równe'!H252</f>
        <v>0</v>
      </c>
      <c r="I248" s="4">
        <f t="shared" si="42"/>
        <v>0</v>
      </c>
      <c r="J248" s="6">
        <f t="shared" si="45"/>
        <v>0</v>
      </c>
      <c r="K248" s="8">
        <f t="shared" si="43"/>
        <v>239</v>
      </c>
      <c r="L248" s="6">
        <f t="shared" si="37"/>
        <v>0</v>
      </c>
      <c r="M248" s="16">
        <f t="shared" si="44"/>
        <v>0</v>
      </c>
      <c r="N248" s="45"/>
      <c r="O248" s="45"/>
      <c r="P248" s="43"/>
    </row>
    <row r="249" spans="2:16" x14ac:dyDescent="0.2">
      <c r="B249" s="17">
        <f t="shared" si="38"/>
        <v>52566</v>
      </c>
      <c r="C249" s="5">
        <f>'skracanie okresu r. równe'!C253</f>
        <v>0</v>
      </c>
      <c r="D249" s="6">
        <f t="shared" si="39"/>
        <v>0</v>
      </c>
      <c r="E249" s="16">
        <f t="shared" si="36"/>
        <v>0</v>
      </c>
      <c r="F249" s="6">
        <f t="shared" si="40"/>
        <v>0</v>
      </c>
      <c r="G249" s="6">
        <f t="shared" si="41"/>
        <v>0</v>
      </c>
      <c r="H249" s="22">
        <f>'skracanie okresu r. równe'!H253</f>
        <v>0</v>
      </c>
      <c r="I249" s="4">
        <f t="shared" si="42"/>
        <v>0</v>
      </c>
      <c r="J249" s="6">
        <f t="shared" si="45"/>
        <v>0</v>
      </c>
      <c r="K249" s="8">
        <f t="shared" si="43"/>
        <v>240</v>
      </c>
      <c r="L249" s="6">
        <f t="shared" si="37"/>
        <v>0</v>
      </c>
      <c r="M249" s="16">
        <f t="shared" si="44"/>
        <v>0</v>
      </c>
      <c r="N249" s="45"/>
      <c r="O249" s="45"/>
      <c r="P249" s="43"/>
    </row>
    <row r="250" spans="2:16" x14ac:dyDescent="0.2">
      <c r="B250" s="17">
        <f t="shared" si="38"/>
        <v>52597</v>
      </c>
      <c r="C250" s="5">
        <f>'skracanie okresu r. równe'!C254</f>
        <v>0</v>
      </c>
      <c r="D250" s="6">
        <f t="shared" si="39"/>
        <v>0</v>
      </c>
      <c r="E250" s="16">
        <f t="shared" si="36"/>
        <v>0</v>
      </c>
      <c r="F250" s="6">
        <f t="shared" si="40"/>
        <v>0</v>
      </c>
      <c r="G250" s="6">
        <f t="shared" si="41"/>
        <v>0</v>
      </c>
      <c r="H250" s="22">
        <f>'skracanie okresu r. równe'!H254</f>
        <v>0</v>
      </c>
      <c r="I250" s="4">
        <f t="shared" si="42"/>
        <v>0</v>
      </c>
      <c r="J250" s="6">
        <f t="shared" si="45"/>
        <v>0</v>
      </c>
      <c r="K250" s="8">
        <f t="shared" si="43"/>
        <v>241</v>
      </c>
      <c r="L250" s="6">
        <f t="shared" si="37"/>
        <v>0</v>
      </c>
      <c r="M250" s="16">
        <f t="shared" si="44"/>
        <v>0</v>
      </c>
      <c r="N250" s="45"/>
      <c r="O250" s="45"/>
      <c r="P250" s="43"/>
    </row>
    <row r="251" spans="2:16" x14ac:dyDescent="0.2">
      <c r="B251" s="17">
        <f t="shared" si="38"/>
        <v>52628</v>
      </c>
      <c r="C251" s="5">
        <f>'skracanie okresu r. równe'!C255</f>
        <v>0</v>
      </c>
      <c r="D251" s="6">
        <f t="shared" si="39"/>
        <v>0</v>
      </c>
      <c r="E251" s="16">
        <f t="shared" si="36"/>
        <v>0</v>
      </c>
      <c r="F251" s="6">
        <f t="shared" si="40"/>
        <v>0</v>
      </c>
      <c r="G251" s="6">
        <f t="shared" si="41"/>
        <v>0</v>
      </c>
      <c r="H251" s="22">
        <f>'skracanie okresu r. równe'!H255</f>
        <v>0</v>
      </c>
      <c r="I251" s="4">
        <f t="shared" si="42"/>
        <v>0</v>
      </c>
      <c r="J251" s="6">
        <f t="shared" si="45"/>
        <v>0</v>
      </c>
      <c r="K251" s="8">
        <f t="shared" si="43"/>
        <v>242</v>
      </c>
      <c r="L251" s="6">
        <f t="shared" si="37"/>
        <v>0</v>
      </c>
      <c r="M251" s="16">
        <f t="shared" si="44"/>
        <v>0</v>
      </c>
      <c r="N251" s="45"/>
      <c r="O251" s="45"/>
      <c r="P251" s="43"/>
    </row>
    <row r="252" spans="2:16" x14ac:dyDescent="0.2">
      <c r="B252" s="17">
        <f t="shared" si="38"/>
        <v>52657</v>
      </c>
      <c r="C252" s="5">
        <f>'skracanie okresu r. równe'!C256</f>
        <v>0</v>
      </c>
      <c r="D252" s="6">
        <f t="shared" si="39"/>
        <v>0</v>
      </c>
      <c r="E252" s="16">
        <f t="shared" si="36"/>
        <v>0</v>
      </c>
      <c r="F252" s="6">
        <f t="shared" si="40"/>
        <v>0</v>
      </c>
      <c r="G252" s="6">
        <f t="shared" si="41"/>
        <v>0</v>
      </c>
      <c r="H252" s="22">
        <f>'skracanie okresu r. równe'!H256</f>
        <v>0</v>
      </c>
      <c r="I252" s="4">
        <f t="shared" si="42"/>
        <v>0</v>
      </c>
      <c r="J252" s="6">
        <f t="shared" si="45"/>
        <v>0</v>
      </c>
      <c r="K252" s="8">
        <f t="shared" si="43"/>
        <v>243</v>
      </c>
      <c r="L252" s="6">
        <f t="shared" si="37"/>
        <v>0</v>
      </c>
      <c r="M252" s="16">
        <f t="shared" si="44"/>
        <v>0</v>
      </c>
      <c r="N252" s="45"/>
      <c r="O252" s="45"/>
      <c r="P252" s="43"/>
    </row>
    <row r="253" spans="2:16" x14ac:dyDescent="0.2">
      <c r="B253" s="17">
        <f t="shared" si="38"/>
        <v>52688</v>
      </c>
      <c r="C253" s="5">
        <f>'skracanie okresu r. równe'!C257</f>
        <v>0</v>
      </c>
      <c r="D253" s="6">
        <f t="shared" si="39"/>
        <v>0</v>
      </c>
      <c r="E253" s="16">
        <f t="shared" si="36"/>
        <v>0</v>
      </c>
      <c r="F253" s="6">
        <f t="shared" si="40"/>
        <v>0</v>
      </c>
      <c r="G253" s="6">
        <f t="shared" si="41"/>
        <v>0</v>
      </c>
      <c r="H253" s="22">
        <f>'skracanie okresu r. równe'!H257</f>
        <v>0</v>
      </c>
      <c r="I253" s="4">
        <f t="shared" si="42"/>
        <v>0</v>
      </c>
      <c r="J253" s="6">
        <f>D253-G253-H253-I253</f>
        <v>0</v>
      </c>
      <c r="K253" s="8">
        <f t="shared" si="43"/>
        <v>244</v>
      </c>
      <c r="L253" s="6">
        <f t="shared" si="37"/>
        <v>0</v>
      </c>
      <c r="M253" s="16">
        <f t="shared" si="44"/>
        <v>0</v>
      </c>
      <c r="N253" s="45"/>
      <c r="O253" s="45"/>
      <c r="P253" s="43"/>
    </row>
    <row r="254" spans="2:16" x14ac:dyDescent="0.2">
      <c r="B254" s="17">
        <f t="shared" si="38"/>
        <v>52718</v>
      </c>
      <c r="C254" s="5">
        <f>'skracanie okresu r. równe'!C258</f>
        <v>0</v>
      </c>
      <c r="D254" s="6">
        <f t="shared" si="39"/>
        <v>0</v>
      </c>
      <c r="E254" s="16">
        <f t="shared" si="36"/>
        <v>0</v>
      </c>
      <c r="F254" s="6">
        <f t="shared" si="40"/>
        <v>0</v>
      </c>
      <c r="G254" s="6">
        <f t="shared" si="41"/>
        <v>0</v>
      </c>
      <c r="H254" s="22">
        <f>'skracanie okresu r. równe'!H258</f>
        <v>0</v>
      </c>
      <c r="I254" s="4">
        <f t="shared" si="42"/>
        <v>0</v>
      </c>
      <c r="J254" s="6">
        <f t="shared" ref="J254:J284" si="46">D254-G254-H254-I254</f>
        <v>0</v>
      </c>
      <c r="K254" s="8">
        <f t="shared" si="43"/>
        <v>245</v>
      </c>
      <c r="L254" s="6">
        <f t="shared" si="37"/>
        <v>0</v>
      </c>
      <c r="M254" s="16">
        <f t="shared" si="44"/>
        <v>0</v>
      </c>
      <c r="N254" s="45"/>
      <c r="O254" s="45"/>
      <c r="P254" s="43"/>
    </row>
    <row r="255" spans="2:16" x14ac:dyDescent="0.2">
      <c r="B255" s="17">
        <f t="shared" si="38"/>
        <v>52749</v>
      </c>
      <c r="C255" s="5">
        <f>'skracanie okresu r. równe'!C259</f>
        <v>0</v>
      </c>
      <c r="D255" s="6">
        <f t="shared" si="39"/>
        <v>0</v>
      </c>
      <c r="E255" s="16">
        <f t="shared" si="36"/>
        <v>0</v>
      </c>
      <c r="F255" s="6">
        <f t="shared" si="40"/>
        <v>0</v>
      </c>
      <c r="G255" s="6">
        <f t="shared" si="41"/>
        <v>0</v>
      </c>
      <c r="H255" s="22">
        <f>'skracanie okresu r. równe'!H259</f>
        <v>0</v>
      </c>
      <c r="I255" s="4">
        <f t="shared" si="42"/>
        <v>0</v>
      </c>
      <c r="J255" s="6">
        <f t="shared" si="46"/>
        <v>0</v>
      </c>
      <c r="K255" s="8">
        <f t="shared" si="43"/>
        <v>246</v>
      </c>
      <c r="L255" s="6">
        <f t="shared" si="37"/>
        <v>0</v>
      </c>
      <c r="M255" s="16">
        <f t="shared" si="44"/>
        <v>0</v>
      </c>
      <c r="N255" s="45"/>
      <c r="O255" s="45"/>
      <c r="P255" s="43"/>
    </row>
    <row r="256" spans="2:16" x14ac:dyDescent="0.2">
      <c r="B256" s="17">
        <f t="shared" si="38"/>
        <v>52779</v>
      </c>
      <c r="C256" s="5">
        <f>'skracanie okresu r. równe'!C260</f>
        <v>0</v>
      </c>
      <c r="D256" s="6">
        <f t="shared" si="39"/>
        <v>0</v>
      </c>
      <c r="E256" s="16">
        <f t="shared" si="36"/>
        <v>0</v>
      </c>
      <c r="F256" s="6">
        <f t="shared" si="40"/>
        <v>0</v>
      </c>
      <c r="G256" s="6">
        <f t="shared" si="41"/>
        <v>0</v>
      </c>
      <c r="H256" s="22">
        <f>'skracanie okresu r. równe'!H260</f>
        <v>0</v>
      </c>
      <c r="I256" s="4">
        <f t="shared" si="42"/>
        <v>0</v>
      </c>
      <c r="J256" s="6">
        <f t="shared" si="46"/>
        <v>0</v>
      </c>
      <c r="K256" s="8">
        <f t="shared" si="43"/>
        <v>247</v>
      </c>
      <c r="L256" s="6">
        <f t="shared" si="37"/>
        <v>0</v>
      </c>
      <c r="M256" s="16">
        <f t="shared" si="44"/>
        <v>0</v>
      </c>
      <c r="N256" s="45"/>
      <c r="O256" s="45"/>
      <c r="P256" s="43"/>
    </row>
    <row r="257" spans="2:16" x14ac:dyDescent="0.2">
      <c r="B257" s="17">
        <f t="shared" si="38"/>
        <v>52810</v>
      </c>
      <c r="C257" s="5">
        <f>'skracanie okresu r. równe'!C261</f>
        <v>0</v>
      </c>
      <c r="D257" s="6">
        <f t="shared" si="39"/>
        <v>0</v>
      </c>
      <c r="E257" s="16">
        <f t="shared" si="36"/>
        <v>0</v>
      </c>
      <c r="F257" s="6">
        <f t="shared" si="40"/>
        <v>0</v>
      </c>
      <c r="G257" s="6">
        <f t="shared" si="41"/>
        <v>0</v>
      </c>
      <c r="H257" s="22">
        <f>'skracanie okresu r. równe'!H261</f>
        <v>0</v>
      </c>
      <c r="I257" s="4">
        <f t="shared" si="42"/>
        <v>0</v>
      </c>
      <c r="J257" s="6">
        <f t="shared" si="46"/>
        <v>0</v>
      </c>
      <c r="K257" s="8">
        <f t="shared" si="43"/>
        <v>248</v>
      </c>
      <c r="L257" s="6">
        <f t="shared" si="37"/>
        <v>0</v>
      </c>
      <c r="M257" s="16">
        <f t="shared" si="44"/>
        <v>0</v>
      </c>
      <c r="N257" s="45"/>
      <c r="O257" s="45"/>
      <c r="P257" s="43"/>
    </row>
    <row r="258" spans="2:16" x14ac:dyDescent="0.2">
      <c r="B258" s="17">
        <f t="shared" si="38"/>
        <v>52841</v>
      </c>
      <c r="C258" s="5">
        <f>'skracanie okresu r. równe'!C262</f>
        <v>0</v>
      </c>
      <c r="D258" s="6">
        <f t="shared" si="39"/>
        <v>0</v>
      </c>
      <c r="E258" s="16">
        <f t="shared" si="36"/>
        <v>0</v>
      </c>
      <c r="F258" s="6">
        <f t="shared" si="40"/>
        <v>0</v>
      </c>
      <c r="G258" s="6">
        <f t="shared" si="41"/>
        <v>0</v>
      </c>
      <c r="H258" s="22">
        <f>'skracanie okresu r. równe'!H262</f>
        <v>0</v>
      </c>
      <c r="I258" s="4">
        <f t="shared" si="42"/>
        <v>0</v>
      </c>
      <c r="J258" s="6">
        <f t="shared" si="46"/>
        <v>0</v>
      </c>
      <c r="K258" s="8">
        <f t="shared" si="43"/>
        <v>249</v>
      </c>
      <c r="L258" s="6">
        <f t="shared" si="37"/>
        <v>0</v>
      </c>
      <c r="M258" s="16">
        <f t="shared" si="44"/>
        <v>0</v>
      </c>
      <c r="N258" s="45"/>
      <c r="O258" s="45"/>
      <c r="P258" s="43"/>
    </row>
    <row r="259" spans="2:16" x14ac:dyDescent="0.2">
      <c r="B259" s="17">
        <f t="shared" si="38"/>
        <v>52871</v>
      </c>
      <c r="C259" s="5">
        <f>'skracanie okresu r. równe'!C263</f>
        <v>0</v>
      </c>
      <c r="D259" s="6">
        <f t="shared" si="39"/>
        <v>0</v>
      </c>
      <c r="E259" s="16">
        <f t="shared" si="36"/>
        <v>0</v>
      </c>
      <c r="F259" s="6">
        <f t="shared" si="40"/>
        <v>0</v>
      </c>
      <c r="G259" s="6">
        <f t="shared" si="41"/>
        <v>0</v>
      </c>
      <c r="H259" s="22">
        <f>'skracanie okresu r. równe'!H263</f>
        <v>0</v>
      </c>
      <c r="I259" s="4">
        <f t="shared" si="42"/>
        <v>0</v>
      </c>
      <c r="J259" s="6">
        <f t="shared" si="46"/>
        <v>0</v>
      </c>
      <c r="K259" s="8">
        <f t="shared" si="43"/>
        <v>250</v>
      </c>
      <c r="L259" s="6">
        <f t="shared" si="37"/>
        <v>0</v>
      </c>
      <c r="M259" s="16">
        <f t="shared" si="44"/>
        <v>0</v>
      </c>
      <c r="N259" s="45"/>
      <c r="O259" s="45"/>
      <c r="P259" s="43"/>
    </row>
    <row r="260" spans="2:16" x14ac:dyDescent="0.2">
      <c r="B260" s="17">
        <f t="shared" si="38"/>
        <v>52902</v>
      </c>
      <c r="C260" s="5">
        <f>'skracanie okresu r. równe'!C264</f>
        <v>0</v>
      </c>
      <c r="D260" s="6">
        <f t="shared" si="39"/>
        <v>0</v>
      </c>
      <c r="E260" s="16">
        <f t="shared" si="36"/>
        <v>0</v>
      </c>
      <c r="F260" s="6">
        <f t="shared" si="40"/>
        <v>0</v>
      </c>
      <c r="G260" s="6">
        <f t="shared" si="41"/>
        <v>0</v>
      </c>
      <c r="H260" s="22">
        <f>'skracanie okresu r. równe'!H264</f>
        <v>0</v>
      </c>
      <c r="I260" s="4">
        <f t="shared" si="42"/>
        <v>0</v>
      </c>
      <c r="J260" s="6">
        <f t="shared" si="46"/>
        <v>0</v>
      </c>
      <c r="K260" s="8">
        <f t="shared" si="43"/>
        <v>251</v>
      </c>
      <c r="L260" s="6">
        <f t="shared" si="37"/>
        <v>0</v>
      </c>
      <c r="M260" s="16">
        <f t="shared" si="44"/>
        <v>0</v>
      </c>
      <c r="N260" s="45"/>
      <c r="O260" s="45"/>
      <c r="P260" s="43"/>
    </row>
    <row r="261" spans="2:16" x14ac:dyDescent="0.2">
      <c r="B261" s="17">
        <f t="shared" si="38"/>
        <v>52932</v>
      </c>
      <c r="C261" s="5">
        <f>'skracanie okresu r. równe'!C265</f>
        <v>0</v>
      </c>
      <c r="D261" s="6">
        <f t="shared" si="39"/>
        <v>0</v>
      </c>
      <c r="E261" s="16">
        <f t="shared" si="36"/>
        <v>0</v>
      </c>
      <c r="F261" s="6">
        <f t="shared" si="40"/>
        <v>0</v>
      </c>
      <c r="G261" s="6">
        <f t="shared" si="41"/>
        <v>0</v>
      </c>
      <c r="H261" s="22">
        <f>'skracanie okresu r. równe'!H265</f>
        <v>0</v>
      </c>
      <c r="I261" s="4">
        <f t="shared" si="42"/>
        <v>0</v>
      </c>
      <c r="J261" s="6">
        <f t="shared" si="46"/>
        <v>0</v>
      </c>
      <c r="K261" s="8">
        <f t="shared" si="43"/>
        <v>252</v>
      </c>
      <c r="L261" s="6">
        <f t="shared" si="37"/>
        <v>0</v>
      </c>
      <c r="M261" s="16">
        <f t="shared" si="44"/>
        <v>0</v>
      </c>
      <c r="N261" s="45"/>
      <c r="O261" s="45"/>
      <c r="P261" s="43"/>
    </row>
    <row r="262" spans="2:16" x14ac:dyDescent="0.2">
      <c r="B262" s="17">
        <f t="shared" si="38"/>
        <v>52963</v>
      </c>
      <c r="C262" s="5">
        <f>'skracanie okresu r. równe'!C266</f>
        <v>0</v>
      </c>
      <c r="D262" s="6">
        <f t="shared" si="39"/>
        <v>0</v>
      </c>
      <c r="E262" s="16">
        <f t="shared" si="36"/>
        <v>0</v>
      </c>
      <c r="F262" s="6">
        <f t="shared" si="40"/>
        <v>0</v>
      </c>
      <c r="G262" s="6">
        <f t="shared" si="41"/>
        <v>0</v>
      </c>
      <c r="H262" s="22">
        <f>'skracanie okresu r. równe'!H266</f>
        <v>0</v>
      </c>
      <c r="I262" s="4">
        <f t="shared" si="42"/>
        <v>0</v>
      </c>
      <c r="J262" s="6">
        <f t="shared" si="46"/>
        <v>0</v>
      </c>
      <c r="K262" s="8">
        <f t="shared" si="43"/>
        <v>253</v>
      </c>
      <c r="L262" s="6">
        <f t="shared" si="37"/>
        <v>0</v>
      </c>
      <c r="M262" s="16">
        <f t="shared" si="44"/>
        <v>0</v>
      </c>
      <c r="N262" s="45"/>
      <c r="O262" s="45"/>
      <c r="P262" s="43"/>
    </row>
    <row r="263" spans="2:16" x14ac:dyDescent="0.2">
      <c r="B263" s="17">
        <f t="shared" si="38"/>
        <v>52994</v>
      </c>
      <c r="C263" s="5">
        <f>'skracanie okresu r. równe'!C267</f>
        <v>0</v>
      </c>
      <c r="D263" s="6">
        <f t="shared" si="39"/>
        <v>0</v>
      </c>
      <c r="E263" s="16">
        <f t="shared" si="36"/>
        <v>0</v>
      </c>
      <c r="F263" s="6">
        <f t="shared" si="40"/>
        <v>0</v>
      </c>
      <c r="G263" s="6">
        <f t="shared" si="41"/>
        <v>0</v>
      </c>
      <c r="H263" s="22">
        <f>'skracanie okresu r. równe'!H267</f>
        <v>0</v>
      </c>
      <c r="I263" s="4">
        <f t="shared" si="42"/>
        <v>0</v>
      </c>
      <c r="J263" s="6">
        <f t="shared" si="46"/>
        <v>0</v>
      </c>
      <c r="K263" s="8">
        <f t="shared" si="43"/>
        <v>254</v>
      </c>
      <c r="L263" s="6">
        <f t="shared" si="37"/>
        <v>0</v>
      </c>
      <c r="M263" s="16">
        <f t="shared" si="44"/>
        <v>0</v>
      </c>
      <c r="N263" s="45"/>
      <c r="O263" s="45"/>
      <c r="P263" s="43"/>
    </row>
    <row r="264" spans="2:16" x14ac:dyDescent="0.2">
      <c r="B264" s="17">
        <f t="shared" si="38"/>
        <v>53022</v>
      </c>
      <c r="C264" s="5">
        <f>'skracanie okresu r. równe'!C268</f>
        <v>0</v>
      </c>
      <c r="D264" s="6">
        <f t="shared" si="39"/>
        <v>0</v>
      </c>
      <c r="E264" s="16">
        <f t="shared" si="36"/>
        <v>0</v>
      </c>
      <c r="F264" s="6">
        <f t="shared" si="40"/>
        <v>0</v>
      </c>
      <c r="G264" s="6">
        <f t="shared" si="41"/>
        <v>0</v>
      </c>
      <c r="H264" s="22">
        <f>'skracanie okresu r. równe'!H268</f>
        <v>0</v>
      </c>
      <c r="I264" s="4">
        <f t="shared" si="42"/>
        <v>0</v>
      </c>
      <c r="J264" s="6">
        <f t="shared" si="46"/>
        <v>0</v>
      </c>
      <c r="K264" s="8">
        <f t="shared" si="43"/>
        <v>255</v>
      </c>
      <c r="L264" s="6">
        <f t="shared" si="37"/>
        <v>0</v>
      </c>
      <c r="M264" s="16">
        <f t="shared" si="44"/>
        <v>0</v>
      </c>
      <c r="N264" s="45"/>
      <c r="O264" s="45"/>
      <c r="P264" s="43"/>
    </row>
    <row r="265" spans="2:16" x14ac:dyDescent="0.2">
      <c r="B265" s="17">
        <f t="shared" si="38"/>
        <v>53053</v>
      </c>
      <c r="C265" s="5">
        <f>'skracanie okresu r. równe'!C269</f>
        <v>0</v>
      </c>
      <c r="D265" s="6">
        <f t="shared" si="39"/>
        <v>0</v>
      </c>
      <c r="E265" s="16">
        <f t="shared" si="36"/>
        <v>0</v>
      </c>
      <c r="F265" s="6">
        <f t="shared" si="40"/>
        <v>0</v>
      </c>
      <c r="G265" s="6">
        <f t="shared" si="41"/>
        <v>0</v>
      </c>
      <c r="H265" s="22">
        <f>'skracanie okresu r. równe'!H269</f>
        <v>0</v>
      </c>
      <c r="I265" s="4">
        <f t="shared" si="42"/>
        <v>0</v>
      </c>
      <c r="J265" s="6">
        <f t="shared" si="46"/>
        <v>0</v>
      </c>
      <c r="K265" s="8">
        <f t="shared" si="43"/>
        <v>256</v>
      </c>
      <c r="L265" s="6">
        <f t="shared" si="37"/>
        <v>0</v>
      </c>
      <c r="M265" s="16">
        <f t="shared" si="44"/>
        <v>0</v>
      </c>
      <c r="N265" s="45"/>
      <c r="O265" s="45"/>
      <c r="P265" s="43"/>
    </row>
    <row r="266" spans="2:16" x14ac:dyDescent="0.2">
      <c r="B266" s="17">
        <f t="shared" si="38"/>
        <v>53083</v>
      </c>
      <c r="C266" s="5">
        <f>'skracanie okresu r. równe'!C270</f>
        <v>0</v>
      </c>
      <c r="D266" s="6">
        <f t="shared" si="39"/>
        <v>0</v>
      </c>
      <c r="E266" s="16">
        <f t="shared" si="36"/>
        <v>0</v>
      </c>
      <c r="F266" s="6">
        <f t="shared" si="40"/>
        <v>0</v>
      </c>
      <c r="G266" s="6">
        <f t="shared" si="41"/>
        <v>0</v>
      </c>
      <c r="H266" s="22">
        <f>'skracanie okresu r. równe'!H270</f>
        <v>0</v>
      </c>
      <c r="I266" s="4">
        <f t="shared" si="42"/>
        <v>0</v>
      </c>
      <c r="J266" s="6">
        <f t="shared" si="46"/>
        <v>0</v>
      </c>
      <c r="K266" s="8">
        <f t="shared" si="43"/>
        <v>257</v>
      </c>
      <c r="L266" s="6">
        <f t="shared" si="37"/>
        <v>0</v>
      </c>
      <c r="M266" s="16">
        <f t="shared" si="44"/>
        <v>0</v>
      </c>
      <c r="N266" s="45"/>
      <c r="O266" s="45"/>
      <c r="P266" s="43"/>
    </row>
    <row r="267" spans="2:16" x14ac:dyDescent="0.2">
      <c r="B267" s="17">
        <f t="shared" si="38"/>
        <v>53114</v>
      </c>
      <c r="C267" s="5">
        <f>'skracanie okresu r. równe'!C271</f>
        <v>0</v>
      </c>
      <c r="D267" s="6">
        <f t="shared" si="39"/>
        <v>0</v>
      </c>
      <c r="E267" s="16">
        <f t="shared" ref="E267:E330" si="47">F267+G267</f>
        <v>0</v>
      </c>
      <c r="F267" s="6">
        <f t="shared" si="40"/>
        <v>0</v>
      </c>
      <c r="G267" s="6">
        <f t="shared" si="41"/>
        <v>0</v>
      </c>
      <c r="H267" s="22">
        <f>'skracanie okresu r. równe'!H271</f>
        <v>0</v>
      </c>
      <c r="I267" s="4">
        <f t="shared" si="42"/>
        <v>0</v>
      </c>
      <c r="J267" s="6">
        <f t="shared" si="46"/>
        <v>0</v>
      </c>
      <c r="K267" s="8">
        <f t="shared" si="43"/>
        <v>258</v>
      </c>
      <c r="L267" s="6">
        <f t="shared" ref="L267:L330" si="48">F267+L266</f>
        <v>0</v>
      </c>
      <c r="M267" s="16">
        <f t="shared" si="44"/>
        <v>0</v>
      </c>
      <c r="N267" s="45"/>
      <c r="O267" s="45"/>
      <c r="P267" s="43"/>
    </row>
    <row r="268" spans="2:16" x14ac:dyDescent="0.2">
      <c r="B268" s="17">
        <f t="shared" ref="B268:B331" si="49">EDATE(B267,1)</f>
        <v>53144</v>
      </c>
      <c r="C268" s="5">
        <f>'skracanie okresu r. równe'!C272</f>
        <v>0</v>
      </c>
      <c r="D268" s="6">
        <f t="shared" ref="D268:D331" si="50">IF(J267&lt;0,0,J267)</f>
        <v>0</v>
      </c>
      <c r="E268" s="16">
        <f t="shared" si="47"/>
        <v>0</v>
      </c>
      <c r="F268" s="6">
        <f t="shared" ref="F268:F331" si="51">IFERROR(-IPMT(C268/12,1,$D$6-K268+1,D268),0)</f>
        <v>0</v>
      </c>
      <c r="G268" s="6">
        <f t="shared" ref="G268:G331" si="52">IFERROR(-PPMT(C268/12,1,$D$6-K268+1,D268),0)</f>
        <v>0</v>
      </c>
      <c r="H268" s="22">
        <f>'skracanie okresu r. równe'!H272</f>
        <v>0</v>
      </c>
      <c r="I268" s="4">
        <f t="shared" ref="I268:I331" si="53">IF(E268&gt;$E$10,0,IF(E268=0,0,$E$10-E268))</f>
        <v>0</v>
      </c>
      <c r="J268" s="6">
        <f t="shared" si="46"/>
        <v>0</v>
      </c>
      <c r="K268" s="8">
        <f t="shared" ref="K268:K331" si="54">K267+1</f>
        <v>259</v>
      </c>
      <c r="L268" s="6">
        <f t="shared" si="48"/>
        <v>0</v>
      </c>
      <c r="M268" s="16">
        <f t="shared" ref="M268:M331" si="55">M267+G268+H268+I268</f>
        <v>0</v>
      </c>
      <c r="N268" s="45"/>
      <c r="O268" s="45"/>
      <c r="P268" s="43"/>
    </row>
    <row r="269" spans="2:16" x14ac:dyDescent="0.2">
      <c r="B269" s="17">
        <f t="shared" si="49"/>
        <v>53175</v>
      </c>
      <c r="C269" s="5">
        <f>'skracanie okresu r. równe'!C273</f>
        <v>0</v>
      </c>
      <c r="D269" s="6">
        <f t="shared" si="50"/>
        <v>0</v>
      </c>
      <c r="E269" s="16">
        <f t="shared" si="47"/>
        <v>0</v>
      </c>
      <c r="F269" s="6">
        <f t="shared" si="51"/>
        <v>0</v>
      </c>
      <c r="G269" s="6">
        <f t="shared" si="52"/>
        <v>0</v>
      </c>
      <c r="H269" s="22">
        <f>'skracanie okresu r. równe'!H273</f>
        <v>0</v>
      </c>
      <c r="I269" s="4">
        <f t="shared" si="53"/>
        <v>0</v>
      </c>
      <c r="J269" s="6">
        <f t="shared" si="46"/>
        <v>0</v>
      </c>
      <c r="K269" s="8">
        <f t="shared" si="54"/>
        <v>260</v>
      </c>
      <c r="L269" s="6">
        <f t="shared" si="48"/>
        <v>0</v>
      </c>
      <c r="M269" s="16">
        <f t="shared" si="55"/>
        <v>0</v>
      </c>
      <c r="N269" s="45"/>
      <c r="O269" s="45"/>
      <c r="P269" s="43"/>
    </row>
    <row r="270" spans="2:16" x14ac:dyDescent="0.2">
      <c r="B270" s="17">
        <f t="shared" si="49"/>
        <v>53206</v>
      </c>
      <c r="C270" s="5">
        <f>'skracanie okresu r. równe'!C274</f>
        <v>0</v>
      </c>
      <c r="D270" s="6">
        <f t="shared" si="50"/>
        <v>0</v>
      </c>
      <c r="E270" s="16">
        <f t="shared" si="47"/>
        <v>0</v>
      </c>
      <c r="F270" s="6">
        <f t="shared" si="51"/>
        <v>0</v>
      </c>
      <c r="G270" s="6">
        <f t="shared" si="52"/>
        <v>0</v>
      </c>
      <c r="H270" s="22">
        <f>'skracanie okresu r. równe'!H274</f>
        <v>0</v>
      </c>
      <c r="I270" s="4">
        <f t="shared" si="53"/>
        <v>0</v>
      </c>
      <c r="J270" s="6">
        <f t="shared" si="46"/>
        <v>0</v>
      </c>
      <c r="K270" s="8">
        <f t="shared" si="54"/>
        <v>261</v>
      </c>
      <c r="L270" s="6">
        <f t="shared" si="48"/>
        <v>0</v>
      </c>
      <c r="M270" s="16">
        <f t="shared" si="55"/>
        <v>0</v>
      </c>
      <c r="N270" s="45"/>
      <c r="O270" s="45"/>
      <c r="P270" s="43"/>
    </row>
    <row r="271" spans="2:16" x14ac:dyDescent="0.2">
      <c r="B271" s="17">
        <f t="shared" si="49"/>
        <v>53236</v>
      </c>
      <c r="C271" s="5">
        <f>'skracanie okresu r. równe'!C275</f>
        <v>0</v>
      </c>
      <c r="D271" s="6">
        <f t="shared" si="50"/>
        <v>0</v>
      </c>
      <c r="E271" s="16">
        <f t="shared" si="47"/>
        <v>0</v>
      </c>
      <c r="F271" s="6">
        <f t="shared" si="51"/>
        <v>0</v>
      </c>
      <c r="G271" s="6">
        <f t="shared" si="52"/>
        <v>0</v>
      </c>
      <c r="H271" s="22">
        <f>'skracanie okresu r. równe'!H275</f>
        <v>0</v>
      </c>
      <c r="I271" s="4">
        <f t="shared" si="53"/>
        <v>0</v>
      </c>
      <c r="J271" s="6">
        <f t="shared" si="46"/>
        <v>0</v>
      </c>
      <c r="K271" s="8">
        <f t="shared" si="54"/>
        <v>262</v>
      </c>
      <c r="L271" s="6">
        <f t="shared" si="48"/>
        <v>0</v>
      </c>
      <c r="M271" s="16">
        <f t="shared" si="55"/>
        <v>0</v>
      </c>
      <c r="N271" s="45"/>
      <c r="O271" s="45"/>
      <c r="P271" s="43"/>
    </row>
    <row r="272" spans="2:16" x14ac:dyDescent="0.2">
      <c r="B272" s="17">
        <f t="shared" si="49"/>
        <v>53267</v>
      </c>
      <c r="C272" s="5">
        <f>'skracanie okresu r. równe'!C276</f>
        <v>0</v>
      </c>
      <c r="D272" s="6">
        <f t="shared" si="50"/>
        <v>0</v>
      </c>
      <c r="E272" s="16">
        <f t="shared" si="47"/>
        <v>0</v>
      </c>
      <c r="F272" s="6">
        <f t="shared" si="51"/>
        <v>0</v>
      </c>
      <c r="G272" s="6">
        <f t="shared" si="52"/>
        <v>0</v>
      </c>
      <c r="H272" s="22">
        <f>'skracanie okresu r. równe'!H276</f>
        <v>0</v>
      </c>
      <c r="I272" s="4">
        <f t="shared" si="53"/>
        <v>0</v>
      </c>
      <c r="J272" s="6">
        <f t="shared" si="46"/>
        <v>0</v>
      </c>
      <c r="K272" s="8">
        <f t="shared" si="54"/>
        <v>263</v>
      </c>
      <c r="L272" s="6">
        <f t="shared" si="48"/>
        <v>0</v>
      </c>
      <c r="M272" s="16">
        <f t="shared" si="55"/>
        <v>0</v>
      </c>
      <c r="N272" s="45"/>
      <c r="O272" s="45"/>
      <c r="P272" s="43"/>
    </row>
    <row r="273" spans="2:16" x14ac:dyDescent="0.2">
      <c r="B273" s="17">
        <f t="shared" si="49"/>
        <v>53297</v>
      </c>
      <c r="C273" s="5">
        <f>'skracanie okresu r. równe'!C277</f>
        <v>0</v>
      </c>
      <c r="D273" s="6">
        <f t="shared" si="50"/>
        <v>0</v>
      </c>
      <c r="E273" s="16">
        <f t="shared" si="47"/>
        <v>0</v>
      </c>
      <c r="F273" s="6">
        <f t="shared" si="51"/>
        <v>0</v>
      </c>
      <c r="G273" s="6">
        <f t="shared" si="52"/>
        <v>0</v>
      </c>
      <c r="H273" s="22">
        <f>'skracanie okresu r. równe'!H277</f>
        <v>0</v>
      </c>
      <c r="I273" s="4">
        <f t="shared" si="53"/>
        <v>0</v>
      </c>
      <c r="J273" s="6">
        <f t="shared" si="46"/>
        <v>0</v>
      </c>
      <c r="K273" s="8">
        <f t="shared" si="54"/>
        <v>264</v>
      </c>
      <c r="L273" s="6">
        <f t="shared" si="48"/>
        <v>0</v>
      </c>
      <c r="M273" s="16">
        <f t="shared" si="55"/>
        <v>0</v>
      </c>
      <c r="N273" s="45"/>
      <c r="O273" s="45"/>
      <c r="P273" s="43"/>
    </row>
    <row r="274" spans="2:16" x14ac:dyDescent="0.2">
      <c r="B274" s="17">
        <f t="shared" si="49"/>
        <v>53328</v>
      </c>
      <c r="C274" s="5">
        <f>'skracanie okresu r. równe'!C278</f>
        <v>0</v>
      </c>
      <c r="D274" s="6">
        <f t="shared" si="50"/>
        <v>0</v>
      </c>
      <c r="E274" s="16">
        <f t="shared" si="47"/>
        <v>0</v>
      </c>
      <c r="F274" s="6">
        <f t="shared" si="51"/>
        <v>0</v>
      </c>
      <c r="G274" s="6">
        <f t="shared" si="52"/>
        <v>0</v>
      </c>
      <c r="H274" s="22">
        <f>'skracanie okresu r. równe'!H278</f>
        <v>0</v>
      </c>
      <c r="I274" s="4">
        <f t="shared" si="53"/>
        <v>0</v>
      </c>
      <c r="J274" s="6">
        <f t="shared" si="46"/>
        <v>0</v>
      </c>
      <c r="K274" s="8">
        <f t="shared" si="54"/>
        <v>265</v>
      </c>
      <c r="L274" s="6">
        <f t="shared" si="48"/>
        <v>0</v>
      </c>
      <c r="M274" s="16">
        <f t="shared" si="55"/>
        <v>0</v>
      </c>
      <c r="N274" s="45"/>
      <c r="O274" s="45"/>
      <c r="P274" s="43"/>
    </row>
    <row r="275" spans="2:16" x14ac:dyDescent="0.2">
      <c r="B275" s="17">
        <f t="shared" si="49"/>
        <v>53359</v>
      </c>
      <c r="C275" s="5">
        <f>'skracanie okresu r. równe'!C279</f>
        <v>0</v>
      </c>
      <c r="D275" s="6">
        <f t="shared" si="50"/>
        <v>0</v>
      </c>
      <c r="E275" s="16">
        <f t="shared" si="47"/>
        <v>0</v>
      </c>
      <c r="F275" s="6">
        <f t="shared" si="51"/>
        <v>0</v>
      </c>
      <c r="G275" s="6">
        <f t="shared" si="52"/>
        <v>0</v>
      </c>
      <c r="H275" s="22">
        <f>'skracanie okresu r. równe'!H279</f>
        <v>0</v>
      </c>
      <c r="I275" s="4">
        <f t="shared" si="53"/>
        <v>0</v>
      </c>
      <c r="J275" s="6">
        <f t="shared" si="46"/>
        <v>0</v>
      </c>
      <c r="K275" s="8">
        <f t="shared" si="54"/>
        <v>266</v>
      </c>
      <c r="L275" s="6">
        <f t="shared" si="48"/>
        <v>0</v>
      </c>
      <c r="M275" s="16">
        <f t="shared" si="55"/>
        <v>0</v>
      </c>
      <c r="N275" s="45"/>
      <c r="O275" s="45"/>
      <c r="P275" s="43"/>
    </row>
    <row r="276" spans="2:16" x14ac:dyDescent="0.2">
      <c r="B276" s="17">
        <f t="shared" si="49"/>
        <v>53387</v>
      </c>
      <c r="C276" s="5">
        <f>'skracanie okresu r. równe'!C280</f>
        <v>0</v>
      </c>
      <c r="D276" s="6">
        <f t="shared" si="50"/>
        <v>0</v>
      </c>
      <c r="E276" s="16">
        <f t="shared" si="47"/>
        <v>0</v>
      </c>
      <c r="F276" s="6">
        <f t="shared" si="51"/>
        <v>0</v>
      </c>
      <c r="G276" s="6">
        <f t="shared" si="52"/>
        <v>0</v>
      </c>
      <c r="H276" s="22">
        <f>'skracanie okresu r. równe'!H280</f>
        <v>0</v>
      </c>
      <c r="I276" s="4">
        <f t="shared" si="53"/>
        <v>0</v>
      </c>
      <c r="J276" s="6">
        <f t="shared" si="46"/>
        <v>0</v>
      </c>
      <c r="K276" s="8">
        <f t="shared" si="54"/>
        <v>267</v>
      </c>
      <c r="L276" s="6">
        <f t="shared" si="48"/>
        <v>0</v>
      </c>
      <c r="M276" s="16">
        <f t="shared" si="55"/>
        <v>0</v>
      </c>
      <c r="N276" s="45"/>
      <c r="O276" s="45"/>
      <c r="P276" s="43"/>
    </row>
    <row r="277" spans="2:16" x14ac:dyDescent="0.2">
      <c r="B277" s="17">
        <f t="shared" si="49"/>
        <v>53418</v>
      </c>
      <c r="C277" s="5">
        <f>'skracanie okresu r. równe'!C281</f>
        <v>0</v>
      </c>
      <c r="D277" s="6">
        <f t="shared" si="50"/>
        <v>0</v>
      </c>
      <c r="E277" s="16">
        <f t="shared" si="47"/>
        <v>0</v>
      </c>
      <c r="F277" s="6">
        <f t="shared" si="51"/>
        <v>0</v>
      </c>
      <c r="G277" s="6">
        <f t="shared" si="52"/>
        <v>0</v>
      </c>
      <c r="H277" s="22">
        <f>'skracanie okresu r. równe'!H281</f>
        <v>0</v>
      </c>
      <c r="I277" s="4">
        <f t="shared" si="53"/>
        <v>0</v>
      </c>
      <c r="J277" s="6">
        <f t="shared" si="46"/>
        <v>0</v>
      </c>
      <c r="K277" s="8">
        <f t="shared" si="54"/>
        <v>268</v>
      </c>
      <c r="L277" s="6">
        <f t="shared" si="48"/>
        <v>0</v>
      </c>
      <c r="M277" s="16">
        <f t="shared" si="55"/>
        <v>0</v>
      </c>
      <c r="N277" s="45"/>
      <c r="O277" s="45"/>
      <c r="P277" s="43"/>
    </row>
    <row r="278" spans="2:16" x14ac:dyDescent="0.2">
      <c r="B278" s="17">
        <f t="shared" si="49"/>
        <v>53448</v>
      </c>
      <c r="C278" s="5">
        <f>'skracanie okresu r. równe'!C282</f>
        <v>0</v>
      </c>
      <c r="D278" s="6">
        <f t="shared" si="50"/>
        <v>0</v>
      </c>
      <c r="E278" s="16">
        <f t="shared" si="47"/>
        <v>0</v>
      </c>
      <c r="F278" s="6">
        <f t="shared" si="51"/>
        <v>0</v>
      </c>
      <c r="G278" s="6">
        <f t="shared" si="52"/>
        <v>0</v>
      </c>
      <c r="H278" s="22">
        <f>'skracanie okresu r. równe'!H282</f>
        <v>0</v>
      </c>
      <c r="I278" s="4">
        <f t="shared" si="53"/>
        <v>0</v>
      </c>
      <c r="J278" s="6">
        <f t="shared" si="46"/>
        <v>0</v>
      </c>
      <c r="K278" s="8">
        <f t="shared" si="54"/>
        <v>269</v>
      </c>
      <c r="L278" s="6">
        <f t="shared" si="48"/>
        <v>0</v>
      </c>
      <c r="M278" s="16">
        <f t="shared" si="55"/>
        <v>0</v>
      </c>
      <c r="N278" s="45"/>
      <c r="O278" s="45"/>
      <c r="P278" s="43"/>
    </row>
    <row r="279" spans="2:16" x14ac:dyDescent="0.2">
      <c r="B279" s="17">
        <f t="shared" si="49"/>
        <v>53479</v>
      </c>
      <c r="C279" s="5">
        <f>'skracanie okresu r. równe'!C283</f>
        <v>0</v>
      </c>
      <c r="D279" s="6">
        <f t="shared" si="50"/>
        <v>0</v>
      </c>
      <c r="E279" s="16">
        <f t="shared" si="47"/>
        <v>0</v>
      </c>
      <c r="F279" s="6">
        <f t="shared" si="51"/>
        <v>0</v>
      </c>
      <c r="G279" s="6">
        <f t="shared" si="52"/>
        <v>0</v>
      </c>
      <c r="H279" s="22">
        <f>'skracanie okresu r. równe'!H283</f>
        <v>0</v>
      </c>
      <c r="I279" s="4">
        <f t="shared" si="53"/>
        <v>0</v>
      </c>
      <c r="J279" s="6">
        <f t="shared" si="46"/>
        <v>0</v>
      </c>
      <c r="K279" s="8">
        <f t="shared" si="54"/>
        <v>270</v>
      </c>
      <c r="L279" s="6">
        <f t="shared" si="48"/>
        <v>0</v>
      </c>
      <c r="M279" s="16">
        <f t="shared" si="55"/>
        <v>0</v>
      </c>
      <c r="N279" s="45"/>
      <c r="O279" s="45"/>
      <c r="P279" s="43"/>
    </row>
    <row r="280" spans="2:16" x14ac:dyDescent="0.2">
      <c r="B280" s="17">
        <f t="shared" si="49"/>
        <v>53509</v>
      </c>
      <c r="C280" s="5">
        <f>'skracanie okresu r. równe'!C284</f>
        <v>0</v>
      </c>
      <c r="D280" s="6">
        <f t="shared" si="50"/>
        <v>0</v>
      </c>
      <c r="E280" s="16">
        <f t="shared" si="47"/>
        <v>0</v>
      </c>
      <c r="F280" s="6">
        <f t="shared" si="51"/>
        <v>0</v>
      </c>
      <c r="G280" s="6">
        <f t="shared" si="52"/>
        <v>0</v>
      </c>
      <c r="H280" s="22">
        <f>'skracanie okresu r. równe'!H284</f>
        <v>0</v>
      </c>
      <c r="I280" s="4">
        <f t="shared" si="53"/>
        <v>0</v>
      </c>
      <c r="J280" s="6">
        <f t="shared" si="46"/>
        <v>0</v>
      </c>
      <c r="K280" s="8">
        <f t="shared" si="54"/>
        <v>271</v>
      </c>
      <c r="L280" s="6">
        <f t="shared" si="48"/>
        <v>0</v>
      </c>
      <c r="M280" s="16">
        <f t="shared" si="55"/>
        <v>0</v>
      </c>
      <c r="N280" s="45"/>
      <c r="O280" s="45"/>
      <c r="P280" s="43"/>
    </row>
    <row r="281" spans="2:16" x14ac:dyDescent="0.2">
      <c r="B281" s="17">
        <f t="shared" si="49"/>
        <v>53540</v>
      </c>
      <c r="C281" s="5">
        <f>'skracanie okresu r. równe'!C285</f>
        <v>0</v>
      </c>
      <c r="D281" s="6">
        <f t="shared" si="50"/>
        <v>0</v>
      </c>
      <c r="E281" s="16">
        <f t="shared" si="47"/>
        <v>0</v>
      </c>
      <c r="F281" s="6">
        <f t="shared" si="51"/>
        <v>0</v>
      </c>
      <c r="G281" s="6">
        <f t="shared" si="52"/>
        <v>0</v>
      </c>
      <c r="H281" s="22">
        <f>'skracanie okresu r. równe'!H285</f>
        <v>0</v>
      </c>
      <c r="I281" s="4">
        <f t="shared" si="53"/>
        <v>0</v>
      </c>
      <c r="J281" s="6">
        <f t="shared" si="46"/>
        <v>0</v>
      </c>
      <c r="K281" s="8">
        <f t="shared" si="54"/>
        <v>272</v>
      </c>
      <c r="L281" s="6">
        <f t="shared" si="48"/>
        <v>0</v>
      </c>
      <c r="M281" s="16">
        <f t="shared" si="55"/>
        <v>0</v>
      </c>
      <c r="N281" s="45"/>
      <c r="O281" s="45"/>
      <c r="P281" s="43"/>
    </row>
    <row r="282" spans="2:16" x14ac:dyDescent="0.2">
      <c r="B282" s="17">
        <f t="shared" si="49"/>
        <v>53571</v>
      </c>
      <c r="C282" s="5">
        <f>'skracanie okresu r. równe'!C286</f>
        <v>0</v>
      </c>
      <c r="D282" s="6">
        <f t="shared" si="50"/>
        <v>0</v>
      </c>
      <c r="E282" s="16">
        <f t="shared" si="47"/>
        <v>0</v>
      </c>
      <c r="F282" s="6">
        <f t="shared" si="51"/>
        <v>0</v>
      </c>
      <c r="G282" s="6">
        <f t="shared" si="52"/>
        <v>0</v>
      </c>
      <c r="H282" s="22">
        <f>'skracanie okresu r. równe'!H286</f>
        <v>0</v>
      </c>
      <c r="I282" s="4">
        <f t="shared" si="53"/>
        <v>0</v>
      </c>
      <c r="J282" s="6">
        <f t="shared" si="46"/>
        <v>0</v>
      </c>
      <c r="K282" s="8">
        <f t="shared" si="54"/>
        <v>273</v>
      </c>
      <c r="L282" s="6">
        <f t="shared" si="48"/>
        <v>0</v>
      </c>
      <c r="M282" s="16">
        <f t="shared" si="55"/>
        <v>0</v>
      </c>
      <c r="N282" s="45"/>
      <c r="O282" s="45"/>
      <c r="P282" s="43"/>
    </row>
    <row r="283" spans="2:16" x14ac:dyDescent="0.2">
      <c r="B283" s="17">
        <f t="shared" si="49"/>
        <v>53601</v>
      </c>
      <c r="C283" s="5">
        <f>'skracanie okresu r. równe'!C287</f>
        <v>0</v>
      </c>
      <c r="D283" s="6">
        <f t="shared" si="50"/>
        <v>0</v>
      </c>
      <c r="E283" s="16">
        <f t="shared" si="47"/>
        <v>0</v>
      </c>
      <c r="F283" s="6">
        <f t="shared" si="51"/>
        <v>0</v>
      </c>
      <c r="G283" s="6">
        <f t="shared" si="52"/>
        <v>0</v>
      </c>
      <c r="H283" s="22">
        <f>'skracanie okresu r. równe'!H287</f>
        <v>0</v>
      </c>
      <c r="I283" s="4">
        <f t="shared" si="53"/>
        <v>0</v>
      </c>
      <c r="J283" s="6">
        <f t="shared" si="46"/>
        <v>0</v>
      </c>
      <c r="K283" s="8">
        <f t="shared" si="54"/>
        <v>274</v>
      </c>
      <c r="L283" s="6">
        <f t="shared" si="48"/>
        <v>0</v>
      </c>
      <c r="M283" s="16">
        <f t="shared" si="55"/>
        <v>0</v>
      </c>
      <c r="N283" s="45"/>
      <c r="O283" s="45"/>
      <c r="P283" s="43"/>
    </row>
    <row r="284" spans="2:16" x14ac:dyDescent="0.2">
      <c r="B284" s="17">
        <f t="shared" si="49"/>
        <v>53632</v>
      </c>
      <c r="C284" s="5">
        <f>'skracanie okresu r. równe'!C288</f>
        <v>0</v>
      </c>
      <c r="D284" s="6">
        <f t="shared" si="50"/>
        <v>0</v>
      </c>
      <c r="E284" s="16">
        <f t="shared" si="47"/>
        <v>0</v>
      </c>
      <c r="F284" s="6">
        <f t="shared" si="51"/>
        <v>0</v>
      </c>
      <c r="G284" s="6">
        <f t="shared" si="52"/>
        <v>0</v>
      </c>
      <c r="H284" s="22">
        <f>'skracanie okresu r. równe'!H288</f>
        <v>0</v>
      </c>
      <c r="I284" s="4">
        <f t="shared" si="53"/>
        <v>0</v>
      </c>
      <c r="J284" s="6">
        <f t="shared" si="46"/>
        <v>0</v>
      </c>
      <c r="K284" s="8">
        <f t="shared" si="54"/>
        <v>275</v>
      </c>
      <c r="L284" s="6">
        <f t="shared" si="48"/>
        <v>0</v>
      </c>
      <c r="M284" s="16">
        <f t="shared" si="55"/>
        <v>0</v>
      </c>
      <c r="N284" s="45"/>
      <c r="O284" s="45"/>
      <c r="P284" s="43"/>
    </row>
    <row r="285" spans="2:16" x14ac:dyDescent="0.2">
      <c r="B285" s="17">
        <f t="shared" si="49"/>
        <v>53662</v>
      </c>
      <c r="C285" s="5">
        <f>'skracanie okresu r. równe'!C289</f>
        <v>0</v>
      </c>
      <c r="D285" s="6">
        <f t="shared" si="50"/>
        <v>0</v>
      </c>
      <c r="E285" s="16">
        <f t="shared" si="47"/>
        <v>0</v>
      </c>
      <c r="F285" s="6">
        <f t="shared" si="51"/>
        <v>0</v>
      </c>
      <c r="G285" s="6">
        <f t="shared" si="52"/>
        <v>0</v>
      </c>
      <c r="H285" s="22">
        <f>'skracanie okresu r. równe'!H289</f>
        <v>0</v>
      </c>
      <c r="I285" s="4">
        <f t="shared" si="53"/>
        <v>0</v>
      </c>
      <c r="J285" s="6">
        <f>D285-G285-H285-I285</f>
        <v>0</v>
      </c>
      <c r="K285" s="8">
        <f t="shared" si="54"/>
        <v>276</v>
      </c>
      <c r="L285" s="6">
        <f t="shared" si="48"/>
        <v>0</v>
      </c>
      <c r="M285" s="16">
        <f t="shared" si="55"/>
        <v>0</v>
      </c>
      <c r="N285" s="45"/>
      <c r="O285" s="45"/>
      <c r="P285" s="43"/>
    </row>
    <row r="286" spans="2:16" x14ac:dyDescent="0.2">
      <c r="B286" s="17">
        <f t="shared" si="49"/>
        <v>53693</v>
      </c>
      <c r="C286" s="5">
        <f>'skracanie okresu r. równe'!C290</f>
        <v>0</v>
      </c>
      <c r="D286" s="6">
        <f t="shared" si="50"/>
        <v>0</v>
      </c>
      <c r="E286" s="16">
        <f t="shared" si="47"/>
        <v>0</v>
      </c>
      <c r="F286" s="6">
        <f t="shared" si="51"/>
        <v>0</v>
      </c>
      <c r="G286" s="6">
        <f t="shared" si="52"/>
        <v>0</v>
      </c>
      <c r="H286" s="22">
        <f>'skracanie okresu r. równe'!H290</f>
        <v>0</v>
      </c>
      <c r="I286" s="4">
        <f t="shared" si="53"/>
        <v>0</v>
      </c>
      <c r="J286" s="6">
        <f t="shared" ref="J286:J312" si="56">D286-G286-H286-I286</f>
        <v>0</v>
      </c>
      <c r="K286" s="8">
        <f t="shared" si="54"/>
        <v>277</v>
      </c>
      <c r="L286" s="6">
        <f t="shared" si="48"/>
        <v>0</v>
      </c>
      <c r="M286" s="16">
        <f t="shared" si="55"/>
        <v>0</v>
      </c>
      <c r="N286" s="45"/>
      <c r="O286" s="45"/>
      <c r="P286" s="43"/>
    </row>
    <row r="287" spans="2:16" x14ac:dyDescent="0.2">
      <c r="B287" s="17">
        <f t="shared" si="49"/>
        <v>53724</v>
      </c>
      <c r="C287" s="5">
        <f>'skracanie okresu r. równe'!C291</f>
        <v>0</v>
      </c>
      <c r="D287" s="6">
        <f t="shared" si="50"/>
        <v>0</v>
      </c>
      <c r="E287" s="16">
        <f t="shared" si="47"/>
        <v>0</v>
      </c>
      <c r="F287" s="6">
        <f t="shared" si="51"/>
        <v>0</v>
      </c>
      <c r="G287" s="6">
        <f t="shared" si="52"/>
        <v>0</v>
      </c>
      <c r="H287" s="22">
        <f>'skracanie okresu r. równe'!H291</f>
        <v>0</v>
      </c>
      <c r="I287" s="4">
        <f t="shared" si="53"/>
        <v>0</v>
      </c>
      <c r="J287" s="6">
        <f t="shared" si="56"/>
        <v>0</v>
      </c>
      <c r="K287" s="8">
        <f t="shared" si="54"/>
        <v>278</v>
      </c>
      <c r="L287" s="6">
        <f t="shared" si="48"/>
        <v>0</v>
      </c>
      <c r="M287" s="16">
        <f t="shared" si="55"/>
        <v>0</v>
      </c>
      <c r="N287" s="45"/>
      <c r="O287" s="45"/>
      <c r="P287" s="43"/>
    </row>
    <row r="288" spans="2:16" x14ac:dyDescent="0.2">
      <c r="B288" s="17">
        <f t="shared" si="49"/>
        <v>53752</v>
      </c>
      <c r="C288" s="5">
        <f>'skracanie okresu r. równe'!C292</f>
        <v>0</v>
      </c>
      <c r="D288" s="6">
        <f t="shared" si="50"/>
        <v>0</v>
      </c>
      <c r="E288" s="16">
        <f t="shared" si="47"/>
        <v>0</v>
      </c>
      <c r="F288" s="6">
        <f t="shared" si="51"/>
        <v>0</v>
      </c>
      <c r="G288" s="6">
        <f t="shared" si="52"/>
        <v>0</v>
      </c>
      <c r="H288" s="22">
        <f>'skracanie okresu r. równe'!H292</f>
        <v>0</v>
      </c>
      <c r="I288" s="4">
        <f t="shared" si="53"/>
        <v>0</v>
      </c>
      <c r="J288" s="6">
        <f t="shared" si="56"/>
        <v>0</v>
      </c>
      <c r="K288" s="8">
        <f t="shared" si="54"/>
        <v>279</v>
      </c>
      <c r="L288" s="6">
        <f t="shared" si="48"/>
        <v>0</v>
      </c>
      <c r="M288" s="16">
        <f t="shared" si="55"/>
        <v>0</v>
      </c>
      <c r="N288" s="45"/>
      <c r="O288" s="45"/>
      <c r="P288" s="43"/>
    </row>
    <row r="289" spans="2:16" x14ac:dyDescent="0.2">
      <c r="B289" s="17">
        <f t="shared" si="49"/>
        <v>53783</v>
      </c>
      <c r="C289" s="5">
        <f>'skracanie okresu r. równe'!C293</f>
        <v>0</v>
      </c>
      <c r="D289" s="6">
        <f t="shared" si="50"/>
        <v>0</v>
      </c>
      <c r="E289" s="16">
        <f t="shared" si="47"/>
        <v>0</v>
      </c>
      <c r="F289" s="6">
        <f t="shared" si="51"/>
        <v>0</v>
      </c>
      <c r="G289" s="6">
        <f t="shared" si="52"/>
        <v>0</v>
      </c>
      <c r="H289" s="22">
        <f>'skracanie okresu r. równe'!H293</f>
        <v>0</v>
      </c>
      <c r="I289" s="4">
        <f t="shared" si="53"/>
        <v>0</v>
      </c>
      <c r="J289" s="6">
        <f t="shared" si="56"/>
        <v>0</v>
      </c>
      <c r="K289" s="8">
        <f t="shared" si="54"/>
        <v>280</v>
      </c>
      <c r="L289" s="6">
        <f t="shared" si="48"/>
        <v>0</v>
      </c>
      <c r="M289" s="16">
        <f t="shared" si="55"/>
        <v>0</v>
      </c>
      <c r="N289" s="45"/>
      <c r="O289" s="45"/>
      <c r="P289" s="43"/>
    </row>
    <row r="290" spans="2:16" x14ac:dyDescent="0.2">
      <c r="B290" s="17">
        <f t="shared" si="49"/>
        <v>53813</v>
      </c>
      <c r="C290" s="5">
        <f>'skracanie okresu r. równe'!C294</f>
        <v>0</v>
      </c>
      <c r="D290" s="6">
        <f t="shared" si="50"/>
        <v>0</v>
      </c>
      <c r="E290" s="16">
        <f t="shared" si="47"/>
        <v>0</v>
      </c>
      <c r="F290" s="6">
        <f t="shared" si="51"/>
        <v>0</v>
      </c>
      <c r="G290" s="6">
        <f t="shared" si="52"/>
        <v>0</v>
      </c>
      <c r="H290" s="22">
        <f>'skracanie okresu r. równe'!H294</f>
        <v>0</v>
      </c>
      <c r="I290" s="4">
        <f t="shared" si="53"/>
        <v>0</v>
      </c>
      <c r="J290" s="6">
        <f t="shared" si="56"/>
        <v>0</v>
      </c>
      <c r="K290" s="8">
        <f t="shared" si="54"/>
        <v>281</v>
      </c>
      <c r="L290" s="6">
        <f t="shared" si="48"/>
        <v>0</v>
      </c>
      <c r="M290" s="16">
        <f t="shared" si="55"/>
        <v>0</v>
      </c>
      <c r="N290" s="45"/>
      <c r="O290" s="45"/>
      <c r="P290" s="43"/>
    </row>
    <row r="291" spans="2:16" x14ac:dyDescent="0.2">
      <c r="B291" s="17">
        <f t="shared" si="49"/>
        <v>53844</v>
      </c>
      <c r="C291" s="5">
        <f>'skracanie okresu r. równe'!C295</f>
        <v>0</v>
      </c>
      <c r="D291" s="6">
        <f t="shared" si="50"/>
        <v>0</v>
      </c>
      <c r="E291" s="16">
        <f t="shared" si="47"/>
        <v>0</v>
      </c>
      <c r="F291" s="6">
        <f t="shared" si="51"/>
        <v>0</v>
      </c>
      <c r="G291" s="6">
        <f t="shared" si="52"/>
        <v>0</v>
      </c>
      <c r="H291" s="22">
        <f>'skracanie okresu r. równe'!H295</f>
        <v>0</v>
      </c>
      <c r="I291" s="4">
        <f t="shared" si="53"/>
        <v>0</v>
      </c>
      <c r="J291" s="6">
        <f t="shared" si="56"/>
        <v>0</v>
      </c>
      <c r="K291" s="8">
        <f t="shared" si="54"/>
        <v>282</v>
      </c>
      <c r="L291" s="6">
        <f t="shared" si="48"/>
        <v>0</v>
      </c>
      <c r="M291" s="16">
        <f t="shared" si="55"/>
        <v>0</v>
      </c>
      <c r="N291" s="45"/>
      <c r="O291" s="45"/>
      <c r="P291" s="43"/>
    </row>
    <row r="292" spans="2:16" x14ac:dyDescent="0.2">
      <c r="B292" s="17">
        <f t="shared" si="49"/>
        <v>53874</v>
      </c>
      <c r="C292" s="5">
        <f>'skracanie okresu r. równe'!C296</f>
        <v>0</v>
      </c>
      <c r="D292" s="6">
        <f t="shared" si="50"/>
        <v>0</v>
      </c>
      <c r="E292" s="16">
        <f t="shared" si="47"/>
        <v>0</v>
      </c>
      <c r="F292" s="6">
        <f t="shared" si="51"/>
        <v>0</v>
      </c>
      <c r="G292" s="6">
        <f t="shared" si="52"/>
        <v>0</v>
      </c>
      <c r="H292" s="22">
        <f>'skracanie okresu r. równe'!H296</f>
        <v>0</v>
      </c>
      <c r="I292" s="4">
        <f t="shared" si="53"/>
        <v>0</v>
      </c>
      <c r="J292" s="6">
        <f t="shared" si="56"/>
        <v>0</v>
      </c>
      <c r="K292" s="8">
        <f t="shared" si="54"/>
        <v>283</v>
      </c>
      <c r="L292" s="6">
        <f t="shared" si="48"/>
        <v>0</v>
      </c>
      <c r="M292" s="16">
        <f t="shared" si="55"/>
        <v>0</v>
      </c>
      <c r="N292" s="45"/>
      <c r="O292" s="45"/>
      <c r="P292" s="43"/>
    </row>
    <row r="293" spans="2:16" x14ac:dyDescent="0.2">
      <c r="B293" s="17">
        <f t="shared" si="49"/>
        <v>53905</v>
      </c>
      <c r="C293" s="5">
        <f>'skracanie okresu r. równe'!C297</f>
        <v>0</v>
      </c>
      <c r="D293" s="6">
        <f t="shared" si="50"/>
        <v>0</v>
      </c>
      <c r="E293" s="16">
        <f t="shared" si="47"/>
        <v>0</v>
      </c>
      <c r="F293" s="6">
        <f t="shared" si="51"/>
        <v>0</v>
      </c>
      <c r="G293" s="6">
        <f t="shared" si="52"/>
        <v>0</v>
      </c>
      <c r="H293" s="22">
        <f>'skracanie okresu r. równe'!H297</f>
        <v>0</v>
      </c>
      <c r="I293" s="4">
        <f t="shared" si="53"/>
        <v>0</v>
      </c>
      <c r="J293" s="6">
        <f t="shared" si="56"/>
        <v>0</v>
      </c>
      <c r="K293" s="8">
        <f t="shared" si="54"/>
        <v>284</v>
      </c>
      <c r="L293" s="6">
        <f t="shared" si="48"/>
        <v>0</v>
      </c>
      <c r="M293" s="16">
        <f t="shared" si="55"/>
        <v>0</v>
      </c>
      <c r="N293" s="45"/>
      <c r="O293" s="45"/>
      <c r="P293" s="43"/>
    </row>
    <row r="294" spans="2:16" x14ac:dyDescent="0.2">
      <c r="B294" s="17">
        <f t="shared" si="49"/>
        <v>53936</v>
      </c>
      <c r="C294" s="5">
        <f>'skracanie okresu r. równe'!C298</f>
        <v>0</v>
      </c>
      <c r="D294" s="6">
        <f t="shared" si="50"/>
        <v>0</v>
      </c>
      <c r="E294" s="16">
        <f t="shared" si="47"/>
        <v>0</v>
      </c>
      <c r="F294" s="6">
        <f t="shared" si="51"/>
        <v>0</v>
      </c>
      <c r="G294" s="6">
        <f t="shared" si="52"/>
        <v>0</v>
      </c>
      <c r="H294" s="22">
        <f>'skracanie okresu r. równe'!H298</f>
        <v>0</v>
      </c>
      <c r="I294" s="4">
        <f t="shared" si="53"/>
        <v>0</v>
      </c>
      <c r="J294" s="6">
        <f t="shared" si="56"/>
        <v>0</v>
      </c>
      <c r="K294" s="8">
        <f t="shared" si="54"/>
        <v>285</v>
      </c>
      <c r="L294" s="6">
        <f t="shared" si="48"/>
        <v>0</v>
      </c>
      <c r="M294" s="16">
        <f t="shared" si="55"/>
        <v>0</v>
      </c>
      <c r="N294" s="45"/>
      <c r="O294" s="45"/>
      <c r="P294" s="43"/>
    </row>
    <row r="295" spans="2:16" x14ac:dyDescent="0.2">
      <c r="B295" s="17">
        <f t="shared" si="49"/>
        <v>53966</v>
      </c>
      <c r="C295" s="5">
        <f>'skracanie okresu r. równe'!C299</f>
        <v>0</v>
      </c>
      <c r="D295" s="6">
        <f t="shared" si="50"/>
        <v>0</v>
      </c>
      <c r="E295" s="16">
        <f t="shared" si="47"/>
        <v>0</v>
      </c>
      <c r="F295" s="6">
        <f t="shared" si="51"/>
        <v>0</v>
      </c>
      <c r="G295" s="6">
        <f t="shared" si="52"/>
        <v>0</v>
      </c>
      <c r="H295" s="22">
        <f>'skracanie okresu r. równe'!H299</f>
        <v>0</v>
      </c>
      <c r="I295" s="4">
        <f t="shared" si="53"/>
        <v>0</v>
      </c>
      <c r="J295" s="6">
        <f t="shared" si="56"/>
        <v>0</v>
      </c>
      <c r="K295" s="8">
        <f t="shared" si="54"/>
        <v>286</v>
      </c>
      <c r="L295" s="6">
        <f t="shared" si="48"/>
        <v>0</v>
      </c>
      <c r="M295" s="16">
        <f t="shared" si="55"/>
        <v>0</v>
      </c>
      <c r="N295" s="45"/>
      <c r="O295" s="45"/>
      <c r="P295" s="43"/>
    </row>
    <row r="296" spans="2:16" x14ac:dyDescent="0.2">
      <c r="B296" s="17">
        <f t="shared" si="49"/>
        <v>53997</v>
      </c>
      <c r="C296" s="5">
        <f>'skracanie okresu r. równe'!C300</f>
        <v>0</v>
      </c>
      <c r="D296" s="6">
        <f t="shared" si="50"/>
        <v>0</v>
      </c>
      <c r="E296" s="16">
        <f t="shared" si="47"/>
        <v>0</v>
      </c>
      <c r="F296" s="6">
        <f t="shared" si="51"/>
        <v>0</v>
      </c>
      <c r="G296" s="6">
        <f t="shared" si="52"/>
        <v>0</v>
      </c>
      <c r="H296" s="22">
        <f>'skracanie okresu r. równe'!H300</f>
        <v>0</v>
      </c>
      <c r="I296" s="4">
        <f t="shared" si="53"/>
        <v>0</v>
      </c>
      <c r="J296" s="6">
        <f t="shared" si="56"/>
        <v>0</v>
      </c>
      <c r="K296" s="8">
        <f t="shared" si="54"/>
        <v>287</v>
      </c>
      <c r="L296" s="6">
        <f t="shared" si="48"/>
        <v>0</v>
      </c>
      <c r="M296" s="16">
        <f t="shared" si="55"/>
        <v>0</v>
      </c>
      <c r="N296" s="45"/>
      <c r="O296" s="45"/>
      <c r="P296" s="43"/>
    </row>
    <row r="297" spans="2:16" x14ac:dyDescent="0.2">
      <c r="B297" s="17">
        <f t="shared" si="49"/>
        <v>54027</v>
      </c>
      <c r="C297" s="5">
        <f>'skracanie okresu r. równe'!C301</f>
        <v>0</v>
      </c>
      <c r="D297" s="6">
        <f t="shared" si="50"/>
        <v>0</v>
      </c>
      <c r="E297" s="16">
        <f t="shared" si="47"/>
        <v>0</v>
      </c>
      <c r="F297" s="6">
        <f t="shared" si="51"/>
        <v>0</v>
      </c>
      <c r="G297" s="6">
        <f t="shared" si="52"/>
        <v>0</v>
      </c>
      <c r="H297" s="22">
        <f>'skracanie okresu r. równe'!H301</f>
        <v>0</v>
      </c>
      <c r="I297" s="4">
        <f t="shared" si="53"/>
        <v>0</v>
      </c>
      <c r="J297" s="6">
        <f t="shared" si="56"/>
        <v>0</v>
      </c>
      <c r="K297" s="8">
        <f t="shared" si="54"/>
        <v>288</v>
      </c>
      <c r="L297" s="6">
        <f t="shared" si="48"/>
        <v>0</v>
      </c>
      <c r="M297" s="16">
        <f t="shared" si="55"/>
        <v>0</v>
      </c>
      <c r="N297" s="45"/>
      <c r="O297" s="45"/>
      <c r="P297" s="43"/>
    </row>
    <row r="298" spans="2:16" x14ac:dyDescent="0.2">
      <c r="B298" s="17">
        <f t="shared" si="49"/>
        <v>54058</v>
      </c>
      <c r="C298" s="5">
        <f>'skracanie okresu r. równe'!C302</f>
        <v>0</v>
      </c>
      <c r="D298" s="6">
        <f t="shared" si="50"/>
        <v>0</v>
      </c>
      <c r="E298" s="16">
        <f t="shared" si="47"/>
        <v>0</v>
      </c>
      <c r="F298" s="6">
        <f t="shared" si="51"/>
        <v>0</v>
      </c>
      <c r="G298" s="6">
        <f t="shared" si="52"/>
        <v>0</v>
      </c>
      <c r="H298" s="22">
        <f>'skracanie okresu r. równe'!H302</f>
        <v>0</v>
      </c>
      <c r="I298" s="4">
        <f t="shared" si="53"/>
        <v>0</v>
      </c>
      <c r="J298" s="6">
        <f t="shared" si="56"/>
        <v>0</v>
      </c>
      <c r="K298" s="8">
        <f t="shared" si="54"/>
        <v>289</v>
      </c>
      <c r="L298" s="6">
        <f t="shared" si="48"/>
        <v>0</v>
      </c>
      <c r="M298" s="16">
        <f t="shared" si="55"/>
        <v>0</v>
      </c>
      <c r="N298" s="45"/>
      <c r="O298" s="45"/>
      <c r="P298" s="43"/>
    </row>
    <row r="299" spans="2:16" x14ac:dyDescent="0.2">
      <c r="B299" s="17">
        <f t="shared" si="49"/>
        <v>54089</v>
      </c>
      <c r="C299" s="5">
        <f>'skracanie okresu r. równe'!C303</f>
        <v>0</v>
      </c>
      <c r="D299" s="6">
        <f t="shared" si="50"/>
        <v>0</v>
      </c>
      <c r="E299" s="16">
        <f t="shared" si="47"/>
        <v>0</v>
      </c>
      <c r="F299" s="6">
        <f t="shared" si="51"/>
        <v>0</v>
      </c>
      <c r="G299" s="6">
        <f t="shared" si="52"/>
        <v>0</v>
      </c>
      <c r="H299" s="22">
        <f>'skracanie okresu r. równe'!H303</f>
        <v>0</v>
      </c>
      <c r="I299" s="4">
        <f t="shared" si="53"/>
        <v>0</v>
      </c>
      <c r="J299" s="6">
        <f t="shared" si="56"/>
        <v>0</v>
      </c>
      <c r="K299" s="8">
        <f t="shared" si="54"/>
        <v>290</v>
      </c>
      <c r="L299" s="6">
        <f t="shared" si="48"/>
        <v>0</v>
      </c>
      <c r="M299" s="16">
        <f t="shared" si="55"/>
        <v>0</v>
      </c>
      <c r="N299" s="45"/>
      <c r="O299" s="45"/>
      <c r="P299" s="43"/>
    </row>
    <row r="300" spans="2:16" x14ac:dyDescent="0.2">
      <c r="B300" s="17">
        <f t="shared" si="49"/>
        <v>54118</v>
      </c>
      <c r="C300" s="5">
        <f>'skracanie okresu r. równe'!C304</f>
        <v>0</v>
      </c>
      <c r="D300" s="6">
        <f t="shared" si="50"/>
        <v>0</v>
      </c>
      <c r="E300" s="16">
        <f t="shared" si="47"/>
        <v>0</v>
      </c>
      <c r="F300" s="6">
        <f t="shared" si="51"/>
        <v>0</v>
      </c>
      <c r="G300" s="6">
        <f t="shared" si="52"/>
        <v>0</v>
      </c>
      <c r="H300" s="22">
        <f>'skracanie okresu r. równe'!H304</f>
        <v>0</v>
      </c>
      <c r="I300" s="4">
        <f t="shared" si="53"/>
        <v>0</v>
      </c>
      <c r="J300" s="6">
        <f t="shared" si="56"/>
        <v>0</v>
      </c>
      <c r="K300" s="8">
        <f t="shared" si="54"/>
        <v>291</v>
      </c>
      <c r="L300" s="6">
        <f t="shared" si="48"/>
        <v>0</v>
      </c>
      <c r="M300" s="16">
        <f t="shared" si="55"/>
        <v>0</v>
      </c>
      <c r="N300" s="45"/>
      <c r="O300" s="45"/>
      <c r="P300" s="43"/>
    </row>
    <row r="301" spans="2:16" x14ac:dyDescent="0.2">
      <c r="B301" s="17">
        <f t="shared" si="49"/>
        <v>54149</v>
      </c>
      <c r="C301" s="5">
        <f>'skracanie okresu r. równe'!C305</f>
        <v>0</v>
      </c>
      <c r="D301" s="6">
        <f t="shared" si="50"/>
        <v>0</v>
      </c>
      <c r="E301" s="16">
        <f t="shared" si="47"/>
        <v>0</v>
      </c>
      <c r="F301" s="6">
        <f t="shared" si="51"/>
        <v>0</v>
      </c>
      <c r="G301" s="6">
        <f t="shared" si="52"/>
        <v>0</v>
      </c>
      <c r="H301" s="22">
        <f>'skracanie okresu r. równe'!H305</f>
        <v>0</v>
      </c>
      <c r="I301" s="4">
        <f t="shared" si="53"/>
        <v>0</v>
      </c>
      <c r="J301" s="6">
        <f t="shared" si="56"/>
        <v>0</v>
      </c>
      <c r="K301" s="8">
        <f t="shared" si="54"/>
        <v>292</v>
      </c>
      <c r="L301" s="6">
        <f t="shared" si="48"/>
        <v>0</v>
      </c>
      <c r="M301" s="16">
        <f t="shared" si="55"/>
        <v>0</v>
      </c>
      <c r="N301" s="45"/>
      <c r="O301" s="45"/>
      <c r="P301" s="43"/>
    </row>
    <row r="302" spans="2:16" x14ac:dyDescent="0.2">
      <c r="B302" s="17">
        <f t="shared" si="49"/>
        <v>54179</v>
      </c>
      <c r="C302" s="5">
        <f>'skracanie okresu r. równe'!C306</f>
        <v>0</v>
      </c>
      <c r="D302" s="6">
        <f t="shared" si="50"/>
        <v>0</v>
      </c>
      <c r="E302" s="16">
        <f t="shared" si="47"/>
        <v>0</v>
      </c>
      <c r="F302" s="6">
        <f t="shared" si="51"/>
        <v>0</v>
      </c>
      <c r="G302" s="6">
        <f t="shared" si="52"/>
        <v>0</v>
      </c>
      <c r="H302" s="22">
        <f>'skracanie okresu r. równe'!H306</f>
        <v>0</v>
      </c>
      <c r="I302" s="4">
        <f t="shared" si="53"/>
        <v>0</v>
      </c>
      <c r="J302" s="6">
        <f t="shared" si="56"/>
        <v>0</v>
      </c>
      <c r="K302" s="8">
        <f t="shared" si="54"/>
        <v>293</v>
      </c>
      <c r="L302" s="6">
        <f t="shared" si="48"/>
        <v>0</v>
      </c>
      <c r="M302" s="16">
        <f t="shared" si="55"/>
        <v>0</v>
      </c>
      <c r="N302" s="45"/>
      <c r="O302" s="45"/>
      <c r="P302" s="43"/>
    </row>
    <row r="303" spans="2:16" x14ac:dyDescent="0.2">
      <c r="B303" s="17">
        <f t="shared" si="49"/>
        <v>54210</v>
      </c>
      <c r="C303" s="5">
        <f>'skracanie okresu r. równe'!C307</f>
        <v>0</v>
      </c>
      <c r="D303" s="6">
        <f t="shared" si="50"/>
        <v>0</v>
      </c>
      <c r="E303" s="16">
        <f t="shared" si="47"/>
        <v>0</v>
      </c>
      <c r="F303" s="6">
        <f t="shared" si="51"/>
        <v>0</v>
      </c>
      <c r="G303" s="6">
        <f t="shared" si="52"/>
        <v>0</v>
      </c>
      <c r="H303" s="22">
        <f>'skracanie okresu r. równe'!H307</f>
        <v>0</v>
      </c>
      <c r="I303" s="4">
        <f t="shared" si="53"/>
        <v>0</v>
      </c>
      <c r="J303" s="6">
        <f t="shared" si="56"/>
        <v>0</v>
      </c>
      <c r="K303" s="8">
        <f t="shared" si="54"/>
        <v>294</v>
      </c>
      <c r="L303" s="6">
        <f t="shared" si="48"/>
        <v>0</v>
      </c>
      <c r="M303" s="16">
        <f t="shared" si="55"/>
        <v>0</v>
      </c>
      <c r="N303" s="45"/>
      <c r="O303" s="45"/>
      <c r="P303" s="43"/>
    </row>
    <row r="304" spans="2:16" x14ac:dyDescent="0.2">
      <c r="B304" s="17">
        <f t="shared" si="49"/>
        <v>54240</v>
      </c>
      <c r="C304" s="5">
        <f>'skracanie okresu r. równe'!C308</f>
        <v>0</v>
      </c>
      <c r="D304" s="6">
        <f t="shared" si="50"/>
        <v>0</v>
      </c>
      <c r="E304" s="16">
        <f t="shared" si="47"/>
        <v>0</v>
      </c>
      <c r="F304" s="6">
        <f t="shared" si="51"/>
        <v>0</v>
      </c>
      <c r="G304" s="6">
        <f t="shared" si="52"/>
        <v>0</v>
      </c>
      <c r="H304" s="22">
        <f>'skracanie okresu r. równe'!H308</f>
        <v>0</v>
      </c>
      <c r="I304" s="4">
        <f t="shared" si="53"/>
        <v>0</v>
      </c>
      <c r="J304" s="6">
        <f t="shared" si="56"/>
        <v>0</v>
      </c>
      <c r="K304" s="8">
        <f t="shared" si="54"/>
        <v>295</v>
      </c>
      <c r="L304" s="6">
        <f t="shared" si="48"/>
        <v>0</v>
      </c>
      <c r="M304" s="16">
        <f t="shared" si="55"/>
        <v>0</v>
      </c>
      <c r="N304" s="45"/>
      <c r="O304" s="45"/>
      <c r="P304" s="43"/>
    </row>
    <row r="305" spans="2:16" x14ac:dyDescent="0.2">
      <c r="B305" s="17">
        <f t="shared" si="49"/>
        <v>54271</v>
      </c>
      <c r="C305" s="5">
        <f>'skracanie okresu r. równe'!C309</f>
        <v>0</v>
      </c>
      <c r="D305" s="6">
        <f t="shared" si="50"/>
        <v>0</v>
      </c>
      <c r="E305" s="16">
        <f t="shared" si="47"/>
        <v>0</v>
      </c>
      <c r="F305" s="6">
        <f t="shared" si="51"/>
        <v>0</v>
      </c>
      <c r="G305" s="6">
        <f t="shared" si="52"/>
        <v>0</v>
      </c>
      <c r="H305" s="22">
        <f>'skracanie okresu r. równe'!H309</f>
        <v>0</v>
      </c>
      <c r="I305" s="4">
        <f t="shared" si="53"/>
        <v>0</v>
      </c>
      <c r="J305" s="6">
        <f t="shared" si="56"/>
        <v>0</v>
      </c>
      <c r="K305" s="8">
        <f t="shared" si="54"/>
        <v>296</v>
      </c>
      <c r="L305" s="6">
        <f t="shared" si="48"/>
        <v>0</v>
      </c>
      <c r="M305" s="16">
        <f t="shared" si="55"/>
        <v>0</v>
      </c>
      <c r="N305" s="45"/>
      <c r="O305" s="45"/>
      <c r="P305" s="43"/>
    </row>
    <row r="306" spans="2:16" x14ac:dyDescent="0.2">
      <c r="B306" s="17">
        <f t="shared" si="49"/>
        <v>54302</v>
      </c>
      <c r="C306" s="5">
        <f>'skracanie okresu r. równe'!C310</f>
        <v>0</v>
      </c>
      <c r="D306" s="6">
        <f t="shared" si="50"/>
        <v>0</v>
      </c>
      <c r="E306" s="16">
        <f t="shared" si="47"/>
        <v>0</v>
      </c>
      <c r="F306" s="6">
        <f t="shared" si="51"/>
        <v>0</v>
      </c>
      <c r="G306" s="6">
        <f t="shared" si="52"/>
        <v>0</v>
      </c>
      <c r="H306" s="22">
        <f>'skracanie okresu r. równe'!H310</f>
        <v>0</v>
      </c>
      <c r="I306" s="4">
        <f t="shared" si="53"/>
        <v>0</v>
      </c>
      <c r="J306" s="6">
        <f t="shared" si="56"/>
        <v>0</v>
      </c>
      <c r="K306" s="8">
        <f t="shared" si="54"/>
        <v>297</v>
      </c>
      <c r="L306" s="6">
        <f t="shared" si="48"/>
        <v>0</v>
      </c>
      <c r="M306" s="16">
        <f t="shared" si="55"/>
        <v>0</v>
      </c>
      <c r="N306" s="45"/>
      <c r="O306" s="45"/>
      <c r="P306" s="43"/>
    </row>
    <row r="307" spans="2:16" x14ac:dyDescent="0.2">
      <c r="B307" s="17">
        <f t="shared" si="49"/>
        <v>54332</v>
      </c>
      <c r="C307" s="5">
        <f>'skracanie okresu r. równe'!C311</f>
        <v>0</v>
      </c>
      <c r="D307" s="6">
        <f t="shared" si="50"/>
        <v>0</v>
      </c>
      <c r="E307" s="16">
        <f t="shared" si="47"/>
        <v>0</v>
      </c>
      <c r="F307" s="6">
        <f t="shared" si="51"/>
        <v>0</v>
      </c>
      <c r="G307" s="6">
        <f t="shared" si="52"/>
        <v>0</v>
      </c>
      <c r="H307" s="22">
        <f>'skracanie okresu r. równe'!H311</f>
        <v>0</v>
      </c>
      <c r="I307" s="4">
        <f t="shared" si="53"/>
        <v>0</v>
      </c>
      <c r="J307" s="6">
        <f t="shared" si="56"/>
        <v>0</v>
      </c>
      <c r="K307" s="8">
        <f t="shared" si="54"/>
        <v>298</v>
      </c>
      <c r="L307" s="6">
        <f t="shared" si="48"/>
        <v>0</v>
      </c>
      <c r="M307" s="16">
        <f t="shared" si="55"/>
        <v>0</v>
      </c>
      <c r="N307" s="45"/>
      <c r="O307" s="45"/>
      <c r="P307" s="43"/>
    </row>
    <row r="308" spans="2:16" x14ac:dyDescent="0.2">
      <c r="B308" s="17">
        <f t="shared" si="49"/>
        <v>54363</v>
      </c>
      <c r="C308" s="5">
        <f>'skracanie okresu r. równe'!C312</f>
        <v>0</v>
      </c>
      <c r="D308" s="6">
        <f t="shared" si="50"/>
        <v>0</v>
      </c>
      <c r="E308" s="16">
        <f t="shared" si="47"/>
        <v>0</v>
      </c>
      <c r="F308" s="6">
        <f t="shared" si="51"/>
        <v>0</v>
      </c>
      <c r="G308" s="6">
        <f t="shared" si="52"/>
        <v>0</v>
      </c>
      <c r="H308" s="22">
        <f>'skracanie okresu r. równe'!H312</f>
        <v>0</v>
      </c>
      <c r="I308" s="4">
        <f t="shared" si="53"/>
        <v>0</v>
      </c>
      <c r="J308" s="6">
        <f t="shared" si="56"/>
        <v>0</v>
      </c>
      <c r="K308" s="8">
        <f t="shared" si="54"/>
        <v>299</v>
      </c>
      <c r="L308" s="6">
        <f t="shared" si="48"/>
        <v>0</v>
      </c>
      <c r="M308" s="16">
        <f t="shared" si="55"/>
        <v>0</v>
      </c>
      <c r="N308" s="45"/>
      <c r="O308" s="45"/>
      <c r="P308" s="43"/>
    </row>
    <row r="309" spans="2:16" x14ac:dyDescent="0.2">
      <c r="B309" s="17">
        <f t="shared" si="49"/>
        <v>54393</v>
      </c>
      <c r="C309" s="5">
        <f>'skracanie okresu r. równe'!C313</f>
        <v>0</v>
      </c>
      <c r="D309" s="6">
        <f t="shared" si="50"/>
        <v>0</v>
      </c>
      <c r="E309" s="16">
        <f t="shared" si="47"/>
        <v>0</v>
      </c>
      <c r="F309" s="6">
        <f t="shared" si="51"/>
        <v>0</v>
      </c>
      <c r="G309" s="6">
        <f t="shared" si="52"/>
        <v>0</v>
      </c>
      <c r="H309" s="22">
        <f>'skracanie okresu r. równe'!H313</f>
        <v>0</v>
      </c>
      <c r="I309" s="4">
        <f t="shared" si="53"/>
        <v>0</v>
      </c>
      <c r="J309" s="6">
        <f t="shared" si="56"/>
        <v>0</v>
      </c>
      <c r="K309" s="8">
        <f t="shared" si="54"/>
        <v>300</v>
      </c>
      <c r="L309" s="6">
        <f t="shared" si="48"/>
        <v>0</v>
      </c>
      <c r="M309" s="16">
        <f t="shared" si="55"/>
        <v>0</v>
      </c>
      <c r="N309" s="45"/>
      <c r="O309" s="45"/>
      <c r="P309" s="43"/>
    </row>
    <row r="310" spans="2:16" x14ac:dyDescent="0.2">
      <c r="B310" s="17">
        <f t="shared" si="49"/>
        <v>54424</v>
      </c>
      <c r="C310" s="5">
        <f>'skracanie okresu r. równe'!C314</f>
        <v>0</v>
      </c>
      <c r="D310" s="6">
        <f t="shared" si="50"/>
        <v>0</v>
      </c>
      <c r="E310" s="16">
        <f t="shared" si="47"/>
        <v>0</v>
      </c>
      <c r="F310" s="6">
        <f t="shared" si="51"/>
        <v>0</v>
      </c>
      <c r="G310" s="6">
        <f t="shared" si="52"/>
        <v>0</v>
      </c>
      <c r="H310" s="22">
        <f>'skracanie okresu r. równe'!H314</f>
        <v>0</v>
      </c>
      <c r="I310" s="4">
        <f t="shared" si="53"/>
        <v>0</v>
      </c>
      <c r="J310" s="6">
        <f t="shared" si="56"/>
        <v>0</v>
      </c>
      <c r="K310" s="8">
        <f t="shared" si="54"/>
        <v>301</v>
      </c>
      <c r="L310" s="6">
        <f t="shared" si="48"/>
        <v>0</v>
      </c>
      <c r="M310" s="16">
        <f t="shared" si="55"/>
        <v>0</v>
      </c>
      <c r="N310" s="45"/>
      <c r="O310" s="45"/>
      <c r="P310" s="43"/>
    </row>
    <row r="311" spans="2:16" x14ac:dyDescent="0.2">
      <c r="B311" s="17">
        <f t="shared" si="49"/>
        <v>54455</v>
      </c>
      <c r="C311" s="5">
        <f>'skracanie okresu r. równe'!C315</f>
        <v>0</v>
      </c>
      <c r="D311" s="6">
        <f t="shared" si="50"/>
        <v>0</v>
      </c>
      <c r="E311" s="16">
        <f t="shared" si="47"/>
        <v>0</v>
      </c>
      <c r="F311" s="6">
        <f t="shared" si="51"/>
        <v>0</v>
      </c>
      <c r="G311" s="6">
        <f t="shared" si="52"/>
        <v>0</v>
      </c>
      <c r="H311" s="22">
        <f>'skracanie okresu r. równe'!H315</f>
        <v>0</v>
      </c>
      <c r="I311" s="4">
        <f t="shared" si="53"/>
        <v>0</v>
      </c>
      <c r="J311" s="6">
        <f t="shared" si="56"/>
        <v>0</v>
      </c>
      <c r="K311" s="8">
        <f t="shared" si="54"/>
        <v>302</v>
      </c>
      <c r="L311" s="6">
        <f t="shared" si="48"/>
        <v>0</v>
      </c>
      <c r="M311" s="16">
        <f t="shared" si="55"/>
        <v>0</v>
      </c>
      <c r="N311" s="45"/>
      <c r="O311" s="45"/>
      <c r="P311" s="43"/>
    </row>
    <row r="312" spans="2:16" x14ac:dyDescent="0.2">
      <c r="B312" s="17">
        <f t="shared" si="49"/>
        <v>54483</v>
      </c>
      <c r="C312" s="5">
        <f>'skracanie okresu r. równe'!C316</f>
        <v>0</v>
      </c>
      <c r="D312" s="6">
        <f t="shared" si="50"/>
        <v>0</v>
      </c>
      <c r="E312" s="16">
        <f t="shared" si="47"/>
        <v>0</v>
      </c>
      <c r="F312" s="6">
        <f t="shared" si="51"/>
        <v>0</v>
      </c>
      <c r="G312" s="6">
        <f t="shared" si="52"/>
        <v>0</v>
      </c>
      <c r="H312" s="22">
        <f>'skracanie okresu r. równe'!H316</f>
        <v>0</v>
      </c>
      <c r="I312" s="4">
        <f t="shared" si="53"/>
        <v>0</v>
      </c>
      <c r="J312" s="6">
        <f t="shared" si="56"/>
        <v>0</v>
      </c>
      <c r="K312" s="8">
        <f t="shared" si="54"/>
        <v>303</v>
      </c>
      <c r="L312" s="6">
        <f t="shared" si="48"/>
        <v>0</v>
      </c>
      <c r="M312" s="16">
        <f t="shared" si="55"/>
        <v>0</v>
      </c>
      <c r="N312" s="45"/>
      <c r="O312" s="45"/>
      <c r="P312" s="43"/>
    </row>
    <row r="313" spans="2:16" x14ac:dyDescent="0.2">
      <c r="B313" s="17">
        <f t="shared" si="49"/>
        <v>54514</v>
      </c>
      <c r="C313" s="5">
        <f>'skracanie okresu r. równe'!C317</f>
        <v>0</v>
      </c>
      <c r="D313" s="6">
        <f t="shared" si="50"/>
        <v>0</v>
      </c>
      <c r="E313" s="16">
        <f t="shared" si="47"/>
        <v>0</v>
      </c>
      <c r="F313" s="6">
        <f t="shared" si="51"/>
        <v>0</v>
      </c>
      <c r="G313" s="6">
        <f t="shared" si="52"/>
        <v>0</v>
      </c>
      <c r="H313" s="22">
        <f>'skracanie okresu r. równe'!H317</f>
        <v>0</v>
      </c>
      <c r="I313" s="4">
        <f t="shared" si="53"/>
        <v>0</v>
      </c>
      <c r="J313" s="6">
        <f>D313-G313-H313-I313</f>
        <v>0</v>
      </c>
      <c r="K313" s="8">
        <f t="shared" si="54"/>
        <v>304</v>
      </c>
      <c r="L313" s="6">
        <f t="shared" si="48"/>
        <v>0</v>
      </c>
      <c r="M313" s="16">
        <f t="shared" si="55"/>
        <v>0</v>
      </c>
      <c r="N313" s="45"/>
      <c r="O313" s="45"/>
      <c r="P313" s="43"/>
    </row>
    <row r="314" spans="2:16" x14ac:dyDescent="0.2">
      <c r="B314" s="17">
        <f t="shared" si="49"/>
        <v>54544</v>
      </c>
      <c r="C314" s="5">
        <f>'skracanie okresu r. równe'!C318</f>
        <v>0</v>
      </c>
      <c r="D314" s="6">
        <f t="shared" si="50"/>
        <v>0</v>
      </c>
      <c r="E314" s="16">
        <f t="shared" si="47"/>
        <v>0</v>
      </c>
      <c r="F314" s="6">
        <f t="shared" si="51"/>
        <v>0</v>
      </c>
      <c r="G314" s="6">
        <f t="shared" si="52"/>
        <v>0</v>
      </c>
      <c r="H314" s="22">
        <f>'skracanie okresu r. równe'!H318</f>
        <v>0</v>
      </c>
      <c r="I314" s="4">
        <f t="shared" si="53"/>
        <v>0</v>
      </c>
      <c r="J314" s="6">
        <f t="shared" ref="J314:J338" si="57">D314-G314-H314-I314</f>
        <v>0</v>
      </c>
      <c r="K314" s="8">
        <f t="shared" si="54"/>
        <v>305</v>
      </c>
      <c r="L314" s="6">
        <f t="shared" si="48"/>
        <v>0</v>
      </c>
      <c r="M314" s="16">
        <f t="shared" si="55"/>
        <v>0</v>
      </c>
      <c r="N314" s="45"/>
      <c r="O314" s="45"/>
      <c r="P314" s="43"/>
    </row>
    <row r="315" spans="2:16" x14ac:dyDescent="0.2">
      <c r="B315" s="17">
        <f t="shared" si="49"/>
        <v>54575</v>
      </c>
      <c r="C315" s="5">
        <f>'skracanie okresu r. równe'!C319</f>
        <v>0</v>
      </c>
      <c r="D315" s="6">
        <f t="shared" si="50"/>
        <v>0</v>
      </c>
      <c r="E315" s="16">
        <f t="shared" si="47"/>
        <v>0</v>
      </c>
      <c r="F315" s="6">
        <f t="shared" si="51"/>
        <v>0</v>
      </c>
      <c r="G315" s="6">
        <f t="shared" si="52"/>
        <v>0</v>
      </c>
      <c r="H315" s="22">
        <f>'skracanie okresu r. równe'!H319</f>
        <v>0</v>
      </c>
      <c r="I315" s="4">
        <f t="shared" si="53"/>
        <v>0</v>
      </c>
      <c r="J315" s="6">
        <f t="shared" si="57"/>
        <v>0</v>
      </c>
      <c r="K315" s="8">
        <f t="shared" si="54"/>
        <v>306</v>
      </c>
      <c r="L315" s="6">
        <f t="shared" si="48"/>
        <v>0</v>
      </c>
      <c r="M315" s="16">
        <f t="shared" si="55"/>
        <v>0</v>
      </c>
      <c r="N315" s="45"/>
      <c r="O315" s="45"/>
      <c r="P315" s="43"/>
    </row>
    <row r="316" spans="2:16" x14ac:dyDescent="0.2">
      <c r="B316" s="17">
        <f t="shared" si="49"/>
        <v>54605</v>
      </c>
      <c r="C316" s="5">
        <f>'skracanie okresu r. równe'!C320</f>
        <v>0</v>
      </c>
      <c r="D316" s="6">
        <f t="shared" si="50"/>
        <v>0</v>
      </c>
      <c r="E316" s="16">
        <f t="shared" si="47"/>
        <v>0</v>
      </c>
      <c r="F316" s="6">
        <f t="shared" si="51"/>
        <v>0</v>
      </c>
      <c r="G316" s="6">
        <f t="shared" si="52"/>
        <v>0</v>
      </c>
      <c r="H316" s="22">
        <f>'skracanie okresu r. równe'!H320</f>
        <v>0</v>
      </c>
      <c r="I316" s="4">
        <f t="shared" si="53"/>
        <v>0</v>
      </c>
      <c r="J316" s="6">
        <f t="shared" si="57"/>
        <v>0</v>
      </c>
      <c r="K316" s="8">
        <f t="shared" si="54"/>
        <v>307</v>
      </c>
      <c r="L316" s="6">
        <f t="shared" si="48"/>
        <v>0</v>
      </c>
      <c r="M316" s="16">
        <f t="shared" si="55"/>
        <v>0</v>
      </c>
      <c r="N316" s="45"/>
      <c r="O316" s="45"/>
      <c r="P316" s="43"/>
    </row>
    <row r="317" spans="2:16" x14ac:dyDescent="0.2">
      <c r="B317" s="17">
        <f t="shared" si="49"/>
        <v>54636</v>
      </c>
      <c r="C317" s="5">
        <f>'skracanie okresu r. równe'!C321</f>
        <v>0</v>
      </c>
      <c r="D317" s="6">
        <f t="shared" si="50"/>
        <v>0</v>
      </c>
      <c r="E317" s="16">
        <f t="shared" si="47"/>
        <v>0</v>
      </c>
      <c r="F317" s="6">
        <f t="shared" si="51"/>
        <v>0</v>
      </c>
      <c r="G317" s="6">
        <f t="shared" si="52"/>
        <v>0</v>
      </c>
      <c r="H317" s="22">
        <f>'skracanie okresu r. równe'!H321</f>
        <v>0</v>
      </c>
      <c r="I317" s="4">
        <f t="shared" si="53"/>
        <v>0</v>
      </c>
      <c r="J317" s="6">
        <f t="shared" si="57"/>
        <v>0</v>
      </c>
      <c r="K317" s="8">
        <f t="shared" si="54"/>
        <v>308</v>
      </c>
      <c r="L317" s="6">
        <f t="shared" si="48"/>
        <v>0</v>
      </c>
      <c r="M317" s="16">
        <f t="shared" si="55"/>
        <v>0</v>
      </c>
      <c r="N317" s="45"/>
      <c r="O317" s="45"/>
      <c r="P317" s="43"/>
    </row>
    <row r="318" spans="2:16" x14ac:dyDescent="0.2">
      <c r="B318" s="17">
        <f t="shared" si="49"/>
        <v>54667</v>
      </c>
      <c r="C318" s="5">
        <f>'skracanie okresu r. równe'!C322</f>
        <v>0</v>
      </c>
      <c r="D318" s="6">
        <f t="shared" si="50"/>
        <v>0</v>
      </c>
      <c r="E318" s="16">
        <f t="shared" si="47"/>
        <v>0</v>
      </c>
      <c r="F318" s="6">
        <f t="shared" si="51"/>
        <v>0</v>
      </c>
      <c r="G318" s="6">
        <f t="shared" si="52"/>
        <v>0</v>
      </c>
      <c r="H318" s="22">
        <f>'skracanie okresu r. równe'!H322</f>
        <v>0</v>
      </c>
      <c r="I318" s="4">
        <f t="shared" si="53"/>
        <v>0</v>
      </c>
      <c r="J318" s="6">
        <f t="shared" si="57"/>
        <v>0</v>
      </c>
      <c r="K318" s="8">
        <f t="shared" si="54"/>
        <v>309</v>
      </c>
      <c r="L318" s="6">
        <f t="shared" si="48"/>
        <v>0</v>
      </c>
      <c r="M318" s="16">
        <f t="shared" si="55"/>
        <v>0</v>
      </c>
      <c r="N318" s="45"/>
      <c r="O318" s="45"/>
      <c r="P318" s="43"/>
    </row>
    <row r="319" spans="2:16" x14ac:dyDescent="0.2">
      <c r="B319" s="17">
        <f t="shared" si="49"/>
        <v>54697</v>
      </c>
      <c r="C319" s="5">
        <f>'skracanie okresu r. równe'!C323</f>
        <v>0</v>
      </c>
      <c r="D319" s="6">
        <f t="shared" si="50"/>
        <v>0</v>
      </c>
      <c r="E319" s="16">
        <f t="shared" si="47"/>
        <v>0</v>
      </c>
      <c r="F319" s="6">
        <f t="shared" si="51"/>
        <v>0</v>
      </c>
      <c r="G319" s="6">
        <f t="shared" si="52"/>
        <v>0</v>
      </c>
      <c r="H319" s="22">
        <f>'skracanie okresu r. równe'!H323</f>
        <v>0</v>
      </c>
      <c r="I319" s="4">
        <f t="shared" si="53"/>
        <v>0</v>
      </c>
      <c r="J319" s="6">
        <f t="shared" si="57"/>
        <v>0</v>
      </c>
      <c r="K319" s="8">
        <f t="shared" si="54"/>
        <v>310</v>
      </c>
      <c r="L319" s="6">
        <f t="shared" si="48"/>
        <v>0</v>
      </c>
      <c r="M319" s="16">
        <f t="shared" si="55"/>
        <v>0</v>
      </c>
      <c r="N319" s="45"/>
      <c r="O319" s="45"/>
      <c r="P319" s="43"/>
    </row>
    <row r="320" spans="2:16" x14ac:dyDescent="0.2">
      <c r="B320" s="17">
        <f t="shared" si="49"/>
        <v>54728</v>
      </c>
      <c r="C320" s="5">
        <f>'skracanie okresu r. równe'!C324</f>
        <v>0</v>
      </c>
      <c r="D320" s="6">
        <f t="shared" si="50"/>
        <v>0</v>
      </c>
      <c r="E320" s="16">
        <f t="shared" si="47"/>
        <v>0</v>
      </c>
      <c r="F320" s="6">
        <f t="shared" si="51"/>
        <v>0</v>
      </c>
      <c r="G320" s="6">
        <f t="shared" si="52"/>
        <v>0</v>
      </c>
      <c r="H320" s="22">
        <f>'skracanie okresu r. równe'!H324</f>
        <v>0</v>
      </c>
      <c r="I320" s="4">
        <f t="shared" si="53"/>
        <v>0</v>
      </c>
      <c r="J320" s="6">
        <f t="shared" si="57"/>
        <v>0</v>
      </c>
      <c r="K320" s="8">
        <f t="shared" si="54"/>
        <v>311</v>
      </c>
      <c r="L320" s="6">
        <f t="shared" si="48"/>
        <v>0</v>
      </c>
      <c r="M320" s="16">
        <f t="shared" si="55"/>
        <v>0</v>
      </c>
      <c r="N320" s="45"/>
      <c r="O320" s="45"/>
      <c r="P320" s="43"/>
    </row>
    <row r="321" spans="2:16" x14ac:dyDescent="0.2">
      <c r="B321" s="17">
        <f t="shared" si="49"/>
        <v>54758</v>
      </c>
      <c r="C321" s="5">
        <f>'skracanie okresu r. równe'!C325</f>
        <v>0</v>
      </c>
      <c r="D321" s="6">
        <f t="shared" si="50"/>
        <v>0</v>
      </c>
      <c r="E321" s="16">
        <f t="shared" si="47"/>
        <v>0</v>
      </c>
      <c r="F321" s="6">
        <f t="shared" si="51"/>
        <v>0</v>
      </c>
      <c r="G321" s="6">
        <f t="shared" si="52"/>
        <v>0</v>
      </c>
      <c r="H321" s="22">
        <f>'skracanie okresu r. równe'!H325</f>
        <v>0</v>
      </c>
      <c r="I321" s="4">
        <f t="shared" si="53"/>
        <v>0</v>
      </c>
      <c r="J321" s="6">
        <f t="shared" si="57"/>
        <v>0</v>
      </c>
      <c r="K321" s="8">
        <f t="shared" si="54"/>
        <v>312</v>
      </c>
      <c r="L321" s="6">
        <f t="shared" si="48"/>
        <v>0</v>
      </c>
      <c r="M321" s="16">
        <f t="shared" si="55"/>
        <v>0</v>
      </c>
      <c r="N321" s="45"/>
      <c r="O321" s="45"/>
      <c r="P321" s="43"/>
    </row>
    <row r="322" spans="2:16" x14ac:dyDescent="0.2">
      <c r="B322" s="17">
        <f t="shared" si="49"/>
        <v>54789</v>
      </c>
      <c r="C322" s="5">
        <f>'skracanie okresu r. równe'!C326</f>
        <v>0</v>
      </c>
      <c r="D322" s="6">
        <f t="shared" si="50"/>
        <v>0</v>
      </c>
      <c r="E322" s="16">
        <f t="shared" si="47"/>
        <v>0</v>
      </c>
      <c r="F322" s="6">
        <f t="shared" si="51"/>
        <v>0</v>
      </c>
      <c r="G322" s="6">
        <f t="shared" si="52"/>
        <v>0</v>
      </c>
      <c r="H322" s="22">
        <f>'skracanie okresu r. równe'!H326</f>
        <v>0</v>
      </c>
      <c r="I322" s="4">
        <f t="shared" si="53"/>
        <v>0</v>
      </c>
      <c r="J322" s="6">
        <f t="shared" si="57"/>
        <v>0</v>
      </c>
      <c r="K322" s="8">
        <f t="shared" si="54"/>
        <v>313</v>
      </c>
      <c r="L322" s="6">
        <f t="shared" si="48"/>
        <v>0</v>
      </c>
      <c r="M322" s="16">
        <f t="shared" si="55"/>
        <v>0</v>
      </c>
      <c r="N322" s="45"/>
      <c r="O322" s="45"/>
      <c r="P322" s="43"/>
    </row>
    <row r="323" spans="2:16" x14ac:dyDescent="0.2">
      <c r="B323" s="17">
        <f t="shared" si="49"/>
        <v>54820</v>
      </c>
      <c r="C323" s="5">
        <f>'skracanie okresu r. równe'!C327</f>
        <v>0</v>
      </c>
      <c r="D323" s="6">
        <f t="shared" si="50"/>
        <v>0</v>
      </c>
      <c r="E323" s="16">
        <f t="shared" si="47"/>
        <v>0</v>
      </c>
      <c r="F323" s="6">
        <f t="shared" si="51"/>
        <v>0</v>
      </c>
      <c r="G323" s="6">
        <f t="shared" si="52"/>
        <v>0</v>
      </c>
      <c r="H323" s="22">
        <f>'skracanie okresu r. równe'!H327</f>
        <v>0</v>
      </c>
      <c r="I323" s="4">
        <f t="shared" si="53"/>
        <v>0</v>
      </c>
      <c r="J323" s="6">
        <f t="shared" si="57"/>
        <v>0</v>
      </c>
      <c r="K323" s="8">
        <f t="shared" si="54"/>
        <v>314</v>
      </c>
      <c r="L323" s="6">
        <f t="shared" si="48"/>
        <v>0</v>
      </c>
      <c r="M323" s="16">
        <f t="shared" si="55"/>
        <v>0</v>
      </c>
      <c r="N323" s="45"/>
      <c r="O323" s="45"/>
      <c r="P323" s="43"/>
    </row>
    <row r="324" spans="2:16" x14ac:dyDescent="0.2">
      <c r="B324" s="17">
        <f t="shared" si="49"/>
        <v>54848</v>
      </c>
      <c r="C324" s="5">
        <f>'skracanie okresu r. równe'!C328</f>
        <v>0</v>
      </c>
      <c r="D324" s="6">
        <f t="shared" si="50"/>
        <v>0</v>
      </c>
      <c r="E324" s="16">
        <f t="shared" si="47"/>
        <v>0</v>
      </c>
      <c r="F324" s="6">
        <f t="shared" si="51"/>
        <v>0</v>
      </c>
      <c r="G324" s="6">
        <f t="shared" si="52"/>
        <v>0</v>
      </c>
      <c r="H324" s="22">
        <f>'skracanie okresu r. równe'!H328</f>
        <v>0</v>
      </c>
      <c r="I324" s="4">
        <f t="shared" si="53"/>
        <v>0</v>
      </c>
      <c r="J324" s="6">
        <f t="shared" si="57"/>
        <v>0</v>
      </c>
      <c r="K324" s="8">
        <f t="shared" si="54"/>
        <v>315</v>
      </c>
      <c r="L324" s="6">
        <f t="shared" si="48"/>
        <v>0</v>
      </c>
      <c r="M324" s="16">
        <f t="shared" si="55"/>
        <v>0</v>
      </c>
      <c r="N324" s="45"/>
      <c r="O324" s="45"/>
      <c r="P324" s="43"/>
    </row>
    <row r="325" spans="2:16" x14ac:dyDescent="0.2">
      <c r="B325" s="17">
        <f t="shared" si="49"/>
        <v>54879</v>
      </c>
      <c r="C325" s="5">
        <f>'skracanie okresu r. równe'!C329</f>
        <v>0</v>
      </c>
      <c r="D325" s="6">
        <f t="shared" si="50"/>
        <v>0</v>
      </c>
      <c r="E325" s="16">
        <f t="shared" si="47"/>
        <v>0</v>
      </c>
      <c r="F325" s="6">
        <f t="shared" si="51"/>
        <v>0</v>
      </c>
      <c r="G325" s="6">
        <f t="shared" si="52"/>
        <v>0</v>
      </c>
      <c r="H325" s="22">
        <f>'skracanie okresu r. równe'!H329</f>
        <v>0</v>
      </c>
      <c r="I325" s="4">
        <f t="shared" si="53"/>
        <v>0</v>
      </c>
      <c r="J325" s="6">
        <f t="shared" si="57"/>
        <v>0</v>
      </c>
      <c r="K325" s="8">
        <f t="shared" si="54"/>
        <v>316</v>
      </c>
      <c r="L325" s="6">
        <f t="shared" si="48"/>
        <v>0</v>
      </c>
      <c r="M325" s="16">
        <f t="shared" si="55"/>
        <v>0</v>
      </c>
      <c r="N325" s="45"/>
      <c r="O325" s="45"/>
      <c r="P325" s="43"/>
    </row>
    <row r="326" spans="2:16" x14ac:dyDescent="0.2">
      <c r="B326" s="17">
        <f t="shared" si="49"/>
        <v>54909</v>
      </c>
      <c r="C326" s="5">
        <f>'skracanie okresu r. równe'!C330</f>
        <v>0</v>
      </c>
      <c r="D326" s="6">
        <f t="shared" si="50"/>
        <v>0</v>
      </c>
      <c r="E326" s="16">
        <f t="shared" si="47"/>
        <v>0</v>
      </c>
      <c r="F326" s="6">
        <f t="shared" si="51"/>
        <v>0</v>
      </c>
      <c r="G326" s="6">
        <f t="shared" si="52"/>
        <v>0</v>
      </c>
      <c r="H326" s="22">
        <f>'skracanie okresu r. równe'!H330</f>
        <v>0</v>
      </c>
      <c r="I326" s="4">
        <f t="shared" si="53"/>
        <v>0</v>
      </c>
      <c r="J326" s="6">
        <f t="shared" si="57"/>
        <v>0</v>
      </c>
      <c r="K326" s="8">
        <f t="shared" si="54"/>
        <v>317</v>
      </c>
      <c r="L326" s="6">
        <f t="shared" si="48"/>
        <v>0</v>
      </c>
      <c r="M326" s="16">
        <f t="shared" si="55"/>
        <v>0</v>
      </c>
      <c r="N326" s="45"/>
      <c r="O326" s="45"/>
      <c r="P326" s="43"/>
    </row>
    <row r="327" spans="2:16" x14ac:dyDescent="0.2">
      <c r="B327" s="17">
        <f t="shared" si="49"/>
        <v>54940</v>
      </c>
      <c r="C327" s="5">
        <f>'skracanie okresu r. równe'!C331</f>
        <v>0</v>
      </c>
      <c r="D327" s="6">
        <f t="shared" si="50"/>
        <v>0</v>
      </c>
      <c r="E327" s="16">
        <f t="shared" si="47"/>
        <v>0</v>
      </c>
      <c r="F327" s="6">
        <f t="shared" si="51"/>
        <v>0</v>
      </c>
      <c r="G327" s="6">
        <f t="shared" si="52"/>
        <v>0</v>
      </c>
      <c r="H327" s="22">
        <f>'skracanie okresu r. równe'!H331</f>
        <v>0</v>
      </c>
      <c r="I327" s="4">
        <f t="shared" si="53"/>
        <v>0</v>
      </c>
      <c r="J327" s="6">
        <f t="shared" si="57"/>
        <v>0</v>
      </c>
      <c r="K327" s="8">
        <f t="shared" si="54"/>
        <v>318</v>
      </c>
      <c r="L327" s="6">
        <f t="shared" si="48"/>
        <v>0</v>
      </c>
      <c r="M327" s="16">
        <f t="shared" si="55"/>
        <v>0</v>
      </c>
      <c r="N327" s="45"/>
      <c r="O327" s="45"/>
      <c r="P327" s="43"/>
    </row>
    <row r="328" spans="2:16" x14ac:dyDescent="0.2">
      <c r="B328" s="17">
        <f t="shared" si="49"/>
        <v>54970</v>
      </c>
      <c r="C328" s="5">
        <f>'skracanie okresu r. równe'!C332</f>
        <v>0</v>
      </c>
      <c r="D328" s="6">
        <f t="shared" si="50"/>
        <v>0</v>
      </c>
      <c r="E328" s="16">
        <f t="shared" si="47"/>
        <v>0</v>
      </c>
      <c r="F328" s="6">
        <f t="shared" si="51"/>
        <v>0</v>
      </c>
      <c r="G328" s="6">
        <f t="shared" si="52"/>
        <v>0</v>
      </c>
      <c r="H328" s="22">
        <f>'skracanie okresu r. równe'!H332</f>
        <v>0</v>
      </c>
      <c r="I328" s="4">
        <f t="shared" si="53"/>
        <v>0</v>
      </c>
      <c r="J328" s="6">
        <f t="shared" si="57"/>
        <v>0</v>
      </c>
      <c r="K328" s="8">
        <f t="shared" si="54"/>
        <v>319</v>
      </c>
      <c r="L328" s="6">
        <f t="shared" si="48"/>
        <v>0</v>
      </c>
      <c r="M328" s="16">
        <f t="shared" si="55"/>
        <v>0</v>
      </c>
      <c r="N328" s="45"/>
      <c r="O328" s="45"/>
      <c r="P328" s="43"/>
    </row>
    <row r="329" spans="2:16" x14ac:dyDescent="0.2">
      <c r="B329" s="17">
        <f t="shared" si="49"/>
        <v>55001</v>
      </c>
      <c r="C329" s="5">
        <f>'skracanie okresu r. równe'!C333</f>
        <v>0</v>
      </c>
      <c r="D329" s="6">
        <f t="shared" si="50"/>
        <v>0</v>
      </c>
      <c r="E329" s="16">
        <f t="shared" si="47"/>
        <v>0</v>
      </c>
      <c r="F329" s="6">
        <f t="shared" si="51"/>
        <v>0</v>
      </c>
      <c r="G329" s="6">
        <f t="shared" si="52"/>
        <v>0</v>
      </c>
      <c r="H329" s="22">
        <f>'skracanie okresu r. równe'!H333</f>
        <v>0</v>
      </c>
      <c r="I329" s="4">
        <f t="shared" si="53"/>
        <v>0</v>
      </c>
      <c r="J329" s="6">
        <f t="shared" si="57"/>
        <v>0</v>
      </c>
      <c r="K329" s="8">
        <f t="shared" si="54"/>
        <v>320</v>
      </c>
      <c r="L329" s="6">
        <f t="shared" si="48"/>
        <v>0</v>
      </c>
      <c r="M329" s="16">
        <f t="shared" si="55"/>
        <v>0</v>
      </c>
      <c r="N329" s="45"/>
      <c r="O329" s="45"/>
      <c r="P329" s="43"/>
    </row>
    <row r="330" spans="2:16" x14ac:dyDescent="0.2">
      <c r="B330" s="17">
        <f t="shared" si="49"/>
        <v>55032</v>
      </c>
      <c r="C330" s="5">
        <f>'skracanie okresu r. równe'!C334</f>
        <v>0</v>
      </c>
      <c r="D330" s="6">
        <f t="shared" si="50"/>
        <v>0</v>
      </c>
      <c r="E330" s="16">
        <f t="shared" si="47"/>
        <v>0</v>
      </c>
      <c r="F330" s="6">
        <f t="shared" si="51"/>
        <v>0</v>
      </c>
      <c r="G330" s="6">
        <f t="shared" si="52"/>
        <v>0</v>
      </c>
      <c r="H330" s="22">
        <f>'skracanie okresu r. równe'!H334</f>
        <v>0</v>
      </c>
      <c r="I330" s="4">
        <f t="shared" si="53"/>
        <v>0</v>
      </c>
      <c r="J330" s="6">
        <f t="shared" si="57"/>
        <v>0</v>
      </c>
      <c r="K330" s="8">
        <f t="shared" si="54"/>
        <v>321</v>
      </c>
      <c r="L330" s="6">
        <f t="shared" si="48"/>
        <v>0</v>
      </c>
      <c r="M330" s="16">
        <f t="shared" si="55"/>
        <v>0</v>
      </c>
      <c r="N330" s="45"/>
      <c r="O330" s="45"/>
      <c r="P330" s="43"/>
    </row>
    <row r="331" spans="2:16" x14ac:dyDescent="0.2">
      <c r="B331" s="17">
        <f t="shared" si="49"/>
        <v>55062</v>
      </c>
      <c r="C331" s="5">
        <f>'skracanie okresu r. równe'!C335</f>
        <v>0</v>
      </c>
      <c r="D331" s="6">
        <f t="shared" si="50"/>
        <v>0</v>
      </c>
      <c r="E331" s="16">
        <f t="shared" ref="E331:E369" si="58">F331+G331</f>
        <v>0</v>
      </c>
      <c r="F331" s="6">
        <f t="shared" si="51"/>
        <v>0</v>
      </c>
      <c r="G331" s="6">
        <f t="shared" si="52"/>
        <v>0</v>
      </c>
      <c r="H331" s="22">
        <f>'skracanie okresu r. równe'!H335</f>
        <v>0</v>
      </c>
      <c r="I331" s="4">
        <f t="shared" si="53"/>
        <v>0</v>
      </c>
      <c r="J331" s="6">
        <f t="shared" si="57"/>
        <v>0</v>
      </c>
      <c r="K331" s="8">
        <f t="shared" si="54"/>
        <v>322</v>
      </c>
      <c r="L331" s="6">
        <f t="shared" ref="L331:L369" si="59">F331+L330</f>
        <v>0</v>
      </c>
      <c r="M331" s="16">
        <f t="shared" si="55"/>
        <v>0</v>
      </c>
      <c r="N331" s="45"/>
      <c r="O331" s="45"/>
      <c r="P331" s="43"/>
    </row>
    <row r="332" spans="2:16" x14ac:dyDescent="0.2">
      <c r="B332" s="17">
        <f t="shared" ref="B332:B369" si="60">EDATE(B331,1)</f>
        <v>55093</v>
      </c>
      <c r="C332" s="5">
        <f>'skracanie okresu r. równe'!C336</f>
        <v>0</v>
      </c>
      <c r="D332" s="6">
        <f t="shared" ref="D332:D369" si="61">IF(J331&lt;0,0,J331)</f>
        <v>0</v>
      </c>
      <c r="E332" s="16">
        <f t="shared" si="58"/>
        <v>0</v>
      </c>
      <c r="F332" s="6">
        <f t="shared" ref="F332:F369" si="62">IFERROR(-IPMT(C332/12,1,$D$6-K332+1,D332),0)</f>
        <v>0</v>
      </c>
      <c r="G332" s="6">
        <f t="shared" ref="G332:G369" si="63">IFERROR(-PPMT(C332/12,1,$D$6-K332+1,D332),0)</f>
        <v>0</v>
      </c>
      <c r="H332" s="22">
        <f>'skracanie okresu r. równe'!H336</f>
        <v>0</v>
      </c>
      <c r="I332" s="4">
        <f t="shared" ref="I332:I369" si="64">IF(E332&gt;$E$10,0,IF(E332=0,0,$E$10-E332))</f>
        <v>0</v>
      </c>
      <c r="J332" s="6">
        <f t="shared" si="57"/>
        <v>0</v>
      </c>
      <c r="K332" s="8">
        <f t="shared" ref="K332:K369" si="65">K331+1</f>
        <v>323</v>
      </c>
      <c r="L332" s="6">
        <f t="shared" si="59"/>
        <v>0</v>
      </c>
      <c r="M332" s="16">
        <f t="shared" ref="M332:M369" si="66">M331+G332+H332+I332</f>
        <v>0</v>
      </c>
      <c r="N332" s="45"/>
      <c r="O332" s="45"/>
      <c r="P332" s="43"/>
    </row>
    <row r="333" spans="2:16" x14ac:dyDescent="0.2">
      <c r="B333" s="17">
        <f t="shared" si="60"/>
        <v>55123</v>
      </c>
      <c r="C333" s="5">
        <f>'skracanie okresu r. równe'!C337</f>
        <v>0</v>
      </c>
      <c r="D333" s="6">
        <f t="shared" si="61"/>
        <v>0</v>
      </c>
      <c r="E333" s="16">
        <f t="shared" si="58"/>
        <v>0</v>
      </c>
      <c r="F333" s="6">
        <f t="shared" si="62"/>
        <v>0</v>
      </c>
      <c r="G333" s="6">
        <f t="shared" si="63"/>
        <v>0</v>
      </c>
      <c r="H333" s="22">
        <f>'skracanie okresu r. równe'!H337</f>
        <v>0</v>
      </c>
      <c r="I333" s="4">
        <f t="shared" si="64"/>
        <v>0</v>
      </c>
      <c r="J333" s="6">
        <f t="shared" si="57"/>
        <v>0</v>
      </c>
      <c r="K333" s="8">
        <f t="shared" si="65"/>
        <v>324</v>
      </c>
      <c r="L333" s="6">
        <f t="shared" si="59"/>
        <v>0</v>
      </c>
      <c r="M333" s="16">
        <f t="shared" si="66"/>
        <v>0</v>
      </c>
      <c r="N333" s="45"/>
      <c r="O333" s="45"/>
      <c r="P333" s="43"/>
    </row>
    <row r="334" spans="2:16" x14ac:dyDescent="0.2">
      <c r="B334" s="17">
        <f t="shared" si="60"/>
        <v>55154</v>
      </c>
      <c r="C334" s="5">
        <f>'skracanie okresu r. równe'!C338</f>
        <v>0</v>
      </c>
      <c r="D334" s="6">
        <f t="shared" si="61"/>
        <v>0</v>
      </c>
      <c r="E334" s="16">
        <f t="shared" si="58"/>
        <v>0</v>
      </c>
      <c r="F334" s="6">
        <f t="shared" si="62"/>
        <v>0</v>
      </c>
      <c r="G334" s="6">
        <f t="shared" si="63"/>
        <v>0</v>
      </c>
      <c r="H334" s="22">
        <f>'skracanie okresu r. równe'!H338</f>
        <v>0</v>
      </c>
      <c r="I334" s="4">
        <f t="shared" si="64"/>
        <v>0</v>
      </c>
      <c r="J334" s="6">
        <f t="shared" si="57"/>
        <v>0</v>
      </c>
      <c r="K334" s="8">
        <f t="shared" si="65"/>
        <v>325</v>
      </c>
      <c r="L334" s="6">
        <f t="shared" si="59"/>
        <v>0</v>
      </c>
      <c r="M334" s="16">
        <f t="shared" si="66"/>
        <v>0</v>
      </c>
      <c r="N334" s="45"/>
      <c r="O334" s="45"/>
      <c r="P334" s="43"/>
    </row>
    <row r="335" spans="2:16" x14ac:dyDescent="0.2">
      <c r="B335" s="17">
        <f t="shared" si="60"/>
        <v>55185</v>
      </c>
      <c r="C335" s="5">
        <f>'skracanie okresu r. równe'!C339</f>
        <v>0</v>
      </c>
      <c r="D335" s="6">
        <f t="shared" si="61"/>
        <v>0</v>
      </c>
      <c r="E335" s="16">
        <f t="shared" si="58"/>
        <v>0</v>
      </c>
      <c r="F335" s="6">
        <f t="shared" si="62"/>
        <v>0</v>
      </c>
      <c r="G335" s="6">
        <f t="shared" si="63"/>
        <v>0</v>
      </c>
      <c r="H335" s="22">
        <f>'skracanie okresu r. równe'!H339</f>
        <v>0</v>
      </c>
      <c r="I335" s="4">
        <f t="shared" si="64"/>
        <v>0</v>
      </c>
      <c r="J335" s="6">
        <f t="shared" si="57"/>
        <v>0</v>
      </c>
      <c r="K335" s="8">
        <f t="shared" si="65"/>
        <v>326</v>
      </c>
      <c r="L335" s="6">
        <f t="shared" si="59"/>
        <v>0</v>
      </c>
      <c r="M335" s="16">
        <f t="shared" si="66"/>
        <v>0</v>
      </c>
      <c r="N335" s="45"/>
      <c r="O335" s="45"/>
      <c r="P335" s="43"/>
    </row>
    <row r="336" spans="2:16" x14ac:dyDescent="0.2">
      <c r="B336" s="17">
        <f t="shared" si="60"/>
        <v>55213</v>
      </c>
      <c r="C336" s="5">
        <f>'skracanie okresu r. równe'!C340</f>
        <v>0</v>
      </c>
      <c r="D336" s="6">
        <f t="shared" si="61"/>
        <v>0</v>
      </c>
      <c r="E336" s="16">
        <f t="shared" si="58"/>
        <v>0</v>
      </c>
      <c r="F336" s="6">
        <f t="shared" si="62"/>
        <v>0</v>
      </c>
      <c r="G336" s="6">
        <f t="shared" si="63"/>
        <v>0</v>
      </c>
      <c r="H336" s="22">
        <f>'skracanie okresu r. równe'!H340</f>
        <v>0</v>
      </c>
      <c r="I336" s="4">
        <f t="shared" si="64"/>
        <v>0</v>
      </c>
      <c r="J336" s="6">
        <f t="shared" si="57"/>
        <v>0</v>
      </c>
      <c r="K336" s="8">
        <f t="shared" si="65"/>
        <v>327</v>
      </c>
      <c r="L336" s="6">
        <f t="shared" si="59"/>
        <v>0</v>
      </c>
      <c r="M336" s="16">
        <f t="shared" si="66"/>
        <v>0</v>
      </c>
      <c r="N336" s="45"/>
      <c r="O336" s="45"/>
      <c r="P336" s="43"/>
    </row>
    <row r="337" spans="2:16" x14ac:dyDescent="0.2">
      <c r="B337" s="17">
        <f t="shared" si="60"/>
        <v>55244</v>
      </c>
      <c r="C337" s="5">
        <f>'skracanie okresu r. równe'!C341</f>
        <v>0</v>
      </c>
      <c r="D337" s="6">
        <f t="shared" si="61"/>
        <v>0</v>
      </c>
      <c r="E337" s="16">
        <f t="shared" si="58"/>
        <v>0</v>
      </c>
      <c r="F337" s="6">
        <f t="shared" si="62"/>
        <v>0</v>
      </c>
      <c r="G337" s="6">
        <f t="shared" si="63"/>
        <v>0</v>
      </c>
      <c r="H337" s="22">
        <f>'skracanie okresu r. równe'!H341</f>
        <v>0</v>
      </c>
      <c r="I337" s="4">
        <f t="shared" si="64"/>
        <v>0</v>
      </c>
      <c r="J337" s="6">
        <f t="shared" si="57"/>
        <v>0</v>
      </c>
      <c r="K337" s="8">
        <f t="shared" si="65"/>
        <v>328</v>
      </c>
      <c r="L337" s="6">
        <f t="shared" si="59"/>
        <v>0</v>
      </c>
      <c r="M337" s="16">
        <f t="shared" si="66"/>
        <v>0</v>
      </c>
      <c r="N337" s="45"/>
      <c r="O337" s="45"/>
      <c r="P337" s="43"/>
    </row>
    <row r="338" spans="2:16" x14ac:dyDescent="0.2">
      <c r="B338" s="17">
        <f t="shared" si="60"/>
        <v>55274</v>
      </c>
      <c r="C338" s="5">
        <f>'skracanie okresu r. równe'!C342</f>
        <v>0</v>
      </c>
      <c r="D338" s="6">
        <f t="shared" si="61"/>
        <v>0</v>
      </c>
      <c r="E338" s="16">
        <f t="shared" si="58"/>
        <v>0</v>
      </c>
      <c r="F338" s="6">
        <f t="shared" si="62"/>
        <v>0</v>
      </c>
      <c r="G338" s="6">
        <f t="shared" si="63"/>
        <v>0</v>
      </c>
      <c r="H338" s="22">
        <f>'skracanie okresu r. równe'!H342</f>
        <v>0</v>
      </c>
      <c r="I338" s="4">
        <f t="shared" si="64"/>
        <v>0</v>
      </c>
      <c r="J338" s="6">
        <f t="shared" si="57"/>
        <v>0</v>
      </c>
      <c r="K338" s="8">
        <f t="shared" si="65"/>
        <v>329</v>
      </c>
      <c r="L338" s="6">
        <f t="shared" si="59"/>
        <v>0</v>
      </c>
      <c r="M338" s="16">
        <f t="shared" si="66"/>
        <v>0</v>
      </c>
      <c r="N338" s="45"/>
      <c r="O338" s="45"/>
      <c r="P338" s="43"/>
    </row>
    <row r="339" spans="2:16" x14ac:dyDescent="0.2">
      <c r="B339" s="17">
        <f t="shared" si="60"/>
        <v>55305</v>
      </c>
      <c r="C339" s="5">
        <f>'skracanie okresu r. równe'!C343</f>
        <v>0</v>
      </c>
      <c r="D339" s="6">
        <f t="shared" si="61"/>
        <v>0</v>
      </c>
      <c r="E339" s="16">
        <f t="shared" si="58"/>
        <v>0</v>
      </c>
      <c r="F339" s="6">
        <f t="shared" si="62"/>
        <v>0</v>
      </c>
      <c r="G339" s="6">
        <f t="shared" si="63"/>
        <v>0</v>
      </c>
      <c r="H339" s="22">
        <f>'skracanie okresu r. równe'!H343</f>
        <v>0</v>
      </c>
      <c r="I339" s="4">
        <f t="shared" si="64"/>
        <v>0</v>
      </c>
      <c r="J339" s="6">
        <f>D339-G339-H339-I339</f>
        <v>0</v>
      </c>
      <c r="K339" s="8">
        <f t="shared" si="65"/>
        <v>330</v>
      </c>
      <c r="L339" s="6">
        <f t="shared" si="59"/>
        <v>0</v>
      </c>
      <c r="M339" s="16">
        <f t="shared" si="66"/>
        <v>0</v>
      </c>
      <c r="N339" s="45"/>
      <c r="O339" s="45"/>
      <c r="P339" s="43"/>
    </row>
    <row r="340" spans="2:16" x14ac:dyDescent="0.2">
      <c r="B340" s="17">
        <f t="shared" si="60"/>
        <v>55335</v>
      </c>
      <c r="C340" s="5">
        <f>'skracanie okresu r. równe'!C344</f>
        <v>0</v>
      </c>
      <c r="D340" s="6">
        <f t="shared" si="61"/>
        <v>0</v>
      </c>
      <c r="E340" s="16">
        <f t="shared" si="58"/>
        <v>0</v>
      </c>
      <c r="F340" s="6">
        <f t="shared" si="62"/>
        <v>0</v>
      </c>
      <c r="G340" s="6">
        <f t="shared" si="63"/>
        <v>0</v>
      </c>
      <c r="H340" s="22">
        <f>'skracanie okresu r. równe'!H344</f>
        <v>0</v>
      </c>
      <c r="I340" s="4">
        <f t="shared" si="64"/>
        <v>0</v>
      </c>
      <c r="J340" s="6">
        <f t="shared" ref="J340:J369" si="67">D340-G340-H340-I340</f>
        <v>0</v>
      </c>
      <c r="K340" s="8">
        <f t="shared" si="65"/>
        <v>331</v>
      </c>
      <c r="L340" s="6">
        <f t="shared" si="59"/>
        <v>0</v>
      </c>
      <c r="M340" s="16">
        <f t="shared" si="66"/>
        <v>0</v>
      </c>
      <c r="N340" s="45"/>
      <c r="O340" s="45"/>
      <c r="P340" s="43"/>
    </row>
    <row r="341" spans="2:16" x14ac:dyDescent="0.2">
      <c r="B341" s="17">
        <f t="shared" si="60"/>
        <v>55366</v>
      </c>
      <c r="C341" s="5">
        <f>'skracanie okresu r. równe'!C345</f>
        <v>0</v>
      </c>
      <c r="D341" s="6">
        <f t="shared" si="61"/>
        <v>0</v>
      </c>
      <c r="E341" s="16">
        <f t="shared" si="58"/>
        <v>0</v>
      </c>
      <c r="F341" s="6">
        <f t="shared" si="62"/>
        <v>0</v>
      </c>
      <c r="G341" s="6">
        <f t="shared" si="63"/>
        <v>0</v>
      </c>
      <c r="H341" s="22">
        <f>'skracanie okresu r. równe'!H345</f>
        <v>0</v>
      </c>
      <c r="I341" s="4">
        <f t="shared" si="64"/>
        <v>0</v>
      </c>
      <c r="J341" s="6">
        <f t="shared" si="67"/>
        <v>0</v>
      </c>
      <c r="K341" s="8">
        <f t="shared" si="65"/>
        <v>332</v>
      </c>
      <c r="L341" s="6">
        <f t="shared" si="59"/>
        <v>0</v>
      </c>
      <c r="M341" s="16">
        <f t="shared" si="66"/>
        <v>0</v>
      </c>
      <c r="N341" s="45"/>
      <c r="O341" s="45"/>
      <c r="P341" s="43"/>
    </row>
    <row r="342" spans="2:16" x14ac:dyDescent="0.2">
      <c r="B342" s="17">
        <f t="shared" si="60"/>
        <v>55397</v>
      </c>
      <c r="C342" s="5">
        <f>'skracanie okresu r. równe'!C346</f>
        <v>0</v>
      </c>
      <c r="D342" s="6">
        <f t="shared" si="61"/>
        <v>0</v>
      </c>
      <c r="E342" s="16">
        <f t="shared" si="58"/>
        <v>0</v>
      </c>
      <c r="F342" s="6">
        <f t="shared" si="62"/>
        <v>0</v>
      </c>
      <c r="G342" s="6">
        <f t="shared" si="63"/>
        <v>0</v>
      </c>
      <c r="H342" s="22">
        <f>'skracanie okresu r. równe'!H346</f>
        <v>0</v>
      </c>
      <c r="I342" s="4">
        <f t="shared" si="64"/>
        <v>0</v>
      </c>
      <c r="J342" s="6">
        <f t="shared" si="67"/>
        <v>0</v>
      </c>
      <c r="K342" s="8">
        <f t="shared" si="65"/>
        <v>333</v>
      </c>
      <c r="L342" s="6">
        <f t="shared" si="59"/>
        <v>0</v>
      </c>
      <c r="M342" s="16">
        <f t="shared" si="66"/>
        <v>0</v>
      </c>
      <c r="N342" s="45"/>
      <c r="O342" s="45"/>
      <c r="P342" s="43"/>
    </row>
    <row r="343" spans="2:16" x14ac:dyDescent="0.2">
      <c r="B343" s="17">
        <f t="shared" si="60"/>
        <v>55427</v>
      </c>
      <c r="C343" s="5">
        <f>'skracanie okresu r. równe'!C347</f>
        <v>0</v>
      </c>
      <c r="D343" s="6">
        <f t="shared" si="61"/>
        <v>0</v>
      </c>
      <c r="E343" s="16">
        <f t="shared" si="58"/>
        <v>0</v>
      </c>
      <c r="F343" s="6">
        <f t="shared" si="62"/>
        <v>0</v>
      </c>
      <c r="G343" s="6">
        <f t="shared" si="63"/>
        <v>0</v>
      </c>
      <c r="H343" s="22">
        <f>'skracanie okresu r. równe'!H347</f>
        <v>0</v>
      </c>
      <c r="I343" s="4">
        <f t="shared" si="64"/>
        <v>0</v>
      </c>
      <c r="J343" s="6">
        <f t="shared" si="67"/>
        <v>0</v>
      </c>
      <c r="K343" s="8">
        <f t="shared" si="65"/>
        <v>334</v>
      </c>
      <c r="L343" s="6">
        <f t="shared" si="59"/>
        <v>0</v>
      </c>
      <c r="M343" s="16">
        <f t="shared" si="66"/>
        <v>0</v>
      </c>
      <c r="N343" s="45"/>
      <c r="O343" s="45"/>
      <c r="P343" s="43"/>
    </row>
    <row r="344" spans="2:16" x14ac:dyDescent="0.2">
      <c r="B344" s="17">
        <f t="shared" si="60"/>
        <v>55458</v>
      </c>
      <c r="C344" s="5">
        <f>'skracanie okresu r. równe'!C348</f>
        <v>0</v>
      </c>
      <c r="D344" s="6">
        <f t="shared" si="61"/>
        <v>0</v>
      </c>
      <c r="E344" s="16">
        <f t="shared" si="58"/>
        <v>0</v>
      </c>
      <c r="F344" s="6">
        <f t="shared" si="62"/>
        <v>0</v>
      </c>
      <c r="G344" s="6">
        <f t="shared" si="63"/>
        <v>0</v>
      </c>
      <c r="H344" s="22">
        <f>'skracanie okresu r. równe'!H348</f>
        <v>0</v>
      </c>
      <c r="I344" s="4">
        <f t="shared" si="64"/>
        <v>0</v>
      </c>
      <c r="J344" s="6">
        <f t="shared" si="67"/>
        <v>0</v>
      </c>
      <c r="K344" s="8">
        <f t="shared" si="65"/>
        <v>335</v>
      </c>
      <c r="L344" s="6">
        <f t="shared" si="59"/>
        <v>0</v>
      </c>
      <c r="M344" s="16">
        <f t="shared" si="66"/>
        <v>0</v>
      </c>
      <c r="N344" s="45"/>
      <c r="O344" s="45"/>
      <c r="P344" s="43"/>
    </row>
    <row r="345" spans="2:16" x14ac:dyDescent="0.2">
      <c r="B345" s="17">
        <f t="shared" si="60"/>
        <v>55488</v>
      </c>
      <c r="C345" s="5">
        <f>'skracanie okresu r. równe'!C349</f>
        <v>0</v>
      </c>
      <c r="D345" s="6">
        <f t="shared" si="61"/>
        <v>0</v>
      </c>
      <c r="E345" s="16">
        <f t="shared" si="58"/>
        <v>0</v>
      </c>
      <c r="F345" s="6">
        <f t="shared" si="62"/>
        <v>0</v>
      </c>
      <c r="G345" s="6">
        <f t="shared" si="63"/>
        <v>0</v>
      </c>
      <c r="H345" s="22">
        <f>'skracanie okresu r. równe'!H349</f>
        <v>0</v>
      </c>
      <c r="I345" s="4">
        <f t="shared" si="64"/>
        <v>0</v>
      </c>
      <c r="J345" s="6">
        <f t="shared" si="67"/>
        <v>0</v>
      </c>
      <c r="K345" s="8">
        <f t="shared" si="65"/>
        <v>336</v>
      </c>
      <c r="L345" s="6">
        <f t="shared" si="59"/>
        <v>0</v>
      </c>
      <c r="M345" s="16">
        <f t="shared" si="66"/>
        <v>0</v>
      </c>
      <c r="N345" s="45"/>
      <c r="O345" s="45"/>
      <c r="P345" s="43"/>
    </row>
    <row r="346" spans="2:16" x14ac:dyDescent="0.2">
      <c r="B346" s="17">
        <f t="shared" si="60"/>
        <v>55519</v>
      </c>
      <c r="C346" s="5">
        <f>'skracanie okresu r. równe'!C350</f>
        <v>0</v>
      </c>
      <c r="D346" s="6">
        <f t="shared" si="61"/>
        <v>0</v>
      </c>
      <c r="E346" s="16">
        <f t="shared" si="58"/>
        <v>0</v>
      </c>
      <c r="F346" s="6">
        <f t="shared" si="62"/>
        <v>0</v>
      </c>
      <c r="G346" s="6">
        <f t="shared" si="63"/>
        <v>0</v>
      </c>
      <c r="H346" s="22">
        <f>'skracanie okresu r. równe'!H350</f>
        <v>0</v>
      </c>
      <c r="I346" s="4">
        <f t="shared" si="64"/>
        <v>0</v>
      </c>
      <c r="J346" s="6">
        <f t="shared" si="67"/>
        <v>0</v>
      </c>
      <c r="K346" s="8">
        <f t="shared" si="65"/>
        <v>337</v>
      </c>
      <c r="L346" s="6">
        <f t="shared" si="59"/>
        <v>0</v>
      </c>
      <c r="M346" s="16">
        <f t="shared" si="66"/>
        <v>0</v>
      </c>
      <c r="N346" s="45"/>
      <c r="O346" s="45"/>
      <c r="P346" s="43"/>
    </row>
    <row r="347" spans="2:16" x14ac:dyDescent="0.2">
      <c r="B347" s="17">
        <f t="shared" si="60"/>
        <v>55550</v>
      </c>
      <c r="C347" s="5">
        <f>'skracanie okresu r. równe'!C351</f>
        <v>0</v>
      </c>
      <c r="D347" s="6">
        <f t="shared" si="61"/>
        <v>0</v>
      </c>
      <c r="E347" s="16">
        <f t="shared" si="58"/>
        <v>0</v>
      </c>
      <c r="F347" s="6">
        <f t="shared" si="62"/>
        <v>0</v>
      </c>
      <c r="G347" s="6">
        <f t="shared" si="63"/>
        <v>0</v>
      </c>
      <c r="H347" s="22">
        <f>'skracanie okresu r. równe'!H351</f>
        <v>0</v>
      </c>
      <c r="I347" s="4">
        <f t="shared" si="64"/>
        <v>0</v>
      </c>
      <c r="J347" s="6">
        <f t="shared" si="67"/>
        <v>0</v>
      </c>
      <c r="K347" s="8">
        <f t="shared" si="65"/>
        <v>338</v>
      </c>
      <c r="L347" s="6">
        <f t="shared" si="59"/>
        <v>0</v>
      </c>
      <c r="M347" s="16">
        <f t="shared" si="66"/>
        <v>0</v>
      </c>
      <c r="N347" s="45"/>
      <c r="O347" s="45"/>
      <c r="P347" s="43"/>
    </row>
    <row r="348" spans="2:16" x14ac:dyDescent="0.2">
      <c r="B348" s="17">
        <f t="shared" si="60"/>
        <v>55579</v>
      </c>
      <c r="C348" s="5">
        <f>'skracanie okresu r. równe'!C352</f>
        <v>0</v>
      </c>
      <c r="D348" s="6">
        <f t="shared" si="61"/>
        <v>0</v>
      </c>
      <c r="E348" s="16">
        <f t="shared" si="58"/>
        <v>0</v>
      </c>
      <c r="F348" s="6">
        <f t="shared" si="62"/>
        <v>0</v>
      </c>
      <c r="G348" s="6">
        <f t="shared" si="63"/>
        <v>0</v>
      </c>
      <c r="H348" s="22">
        <f>'skracanie okresu r. równe'!H352</f>
        <v>0</v>
      </c>
      <c r="I348" s="4">
        <f t="shared" si="64"/>
        <v>0</v>
      </c>
      <c r="J348" s="6">
        <f t="shared" si="67"/>
        <v>0</v>
      </c>
      <c r="K348" s="8">
        <f t="shared" si="65"/>
        <v>339</v>
      </c>
      <c r="L348" s="6">
        <f t="shared" si="59"/>
        <v>0</v>
      </c>
      <c r="M348" s="16">
        <f t="shared" si="66"/>
        <v>0</v>
      </c>
      <c r="N348" s="45"/>
      <c r="O348" s="45"/>
      <c r="P348" s="43"/>
    </row>
    <row r="349" spans="2:16" x14ac:dyDescent="0.2">
      <c r="B349" s="17">
        <f t="shared" si="60"/>
        <v>55610</v>
      </c>
      <c r="C349" s="5">
        <f>'skracanie okresu r. równe'!C353</f>
        <v>0</v>
      </c>
      <c r="D349" s="6">
        <f t="shared" si="61"/>
        <v>0</v>
      </c>
      <c r="E349" s="16">
        <f t="shared" si="58"/>
        <v>0</v>
      </c>
      <c r="F349" s="6">
        <f t="shared" si="62"/>
        <v>0</v>
      </c>
      <c r="G349" s="6">
        <f t="shared" si="63"/>
        <v>0</v>
      </c>
      <c r="H349" s="22">
        <f>'skracanie okresu r. równe'!H353</f>
        <v>0</v>
      </c>
      <c r="I349" s="4">
        <f t="shared" si="64"/>
        <v>0</v>
      </c>
      <c r="J349" s="6">
        <f t="shared" si="67"/>
        <v>0</v>
      </c>
      <c r="K349" s="8">
        <f t="shared" si="65"/>
        <v>340</v>
      </c>
      <c r="L349" s="6">
        <f t="shared" si="59"/>
        <v>0</v>
      </c>
      <c r="M349" s="16">
        <f t="shared" si="66"/>
        <v>0</v>
      </c>
      <c r="N349" s="45"/>
      <c r="O349" s="45"/>
      <c r="P349" s="43"/>
    </row>
    <row r="350" spans="2:16" x14ac:dyDescent="0.2">
      <c r="B350" s="17">
        <f t="shared" si="60"/>
        <v>55640</v>
      </c>
      <c r="C350" s="5">
        <f>'skracanie okresu r. równe'!C354</f>
        <v>0</v>
      </c>
      <c r="D350" s="6">
        <f t="shared" si="61"/>
        <v>0</v>
      </c>
      <c r="E350" s="16">
        <f t="shared" si="58"/>
        <v>0</v>
      </c>
      <c r="F350" s="6">
        <f t="shared" si="62"/>
        <v>0</v>
      </c>
      <c r="G350" s="6">
        <f t="shared" si="63"/>
        <v>0</v>
      </c>
      <c r="H350" s="22">
        <f>'skracanie okresu r. równe'!H354</f>
        <v>0</v>
      </c>
      <c r="I350" s="4">
        <f t="shared" si="64"/>
        <v>0</v>
      </c>
      <c r="J350" s="6">
        <f t="shared" si="67"/>
        <v>0</v>
      </c>
      <c r="K350" s="8">
        <f t="shared" si="65"/>
        <v>341</v>
      </c>
      <c r="L350" s="6">
        <f t="shared" si="59"/>
        <v>0</v>
      </c>
      <c r="M350" s="16">
        <f t="shared" si="66"/>
        <v>0</v>
      </c>
      <c r="N350" s="45"/>
      <c r="O350" s="45"/>
      <c r="P350" s="43"/>
    </row>
    <row r="351" spans="2:16" x14ac:dyDescent="0.2">
      <c r="B351" s="17">
        <f t="shared" si="60"/>
        <v>55671</v>
      </c>
      <c r="C351" s="5">
        <f>'skracanie okresu r. równe'!C355</f>
        <v>0</v>
      </c>
      <c r="D351" s="6">
        <f t="shared" si="61"/>
        <v>0</v>
      </c>
      <c r="E351" s="16">
        <f t="shared" si="58"/>
        <v>0</v>
      </c>
      <c r="F351" s="6">
        <f t="shared" si="62"/>
        <v>0</v>
      </c>
      <c r="G351" s="6">
        <f t="shared" si="63"/>
        <v>0</v>
      </c>
      <c r="H351" s="22">
        <f>'skracanie okresu r. równe'!H355</f>
        <v>0</v>
      </c>
      <c r="I351" s="4">
        <f t="shared" si="64"/>
        <v>0</v>
      </c>
      <c r="J351" s="6">
        <f t="shared" si="67"/>
        <v>0</v>
      </c>
      <c r="K351" s="8">
        <f t="shared" si="65"/>
        <v>342</v>
      </c>
      <c r="L351" s="6">
        <f t="shared" si="59"/>
        <v>0</v>
      </c>
      <c r="M351" s="16">
        <f t="shared" si="66"/>
        <v>0</v>
      </c>
      <c r="N351" s="45"/>
      <c r="O351" s="45"/>
      <c r="P351" s="43"/>
    </row>
    <row r="352" spans="2:16" x14ac:dyDescent="0.2">
      <c r="B352" s="17">
        <f t="shared" si="60"/>
        <v>55701</v>
      </c>
      <c r="C352" s="5">
        <f>'skracanie okresu r. równe'!C356</f>
        <v>0</v>
      </c>
      <c r="D352" s="6">
        <f t="shared" si="61"/>
        <v>0</v>
      </c>
      <c r="E352" s="16">
        <f t="shared" si="58"/>
        <v>0</v>
      </c>
      <c r="F352" s="6">
        <f t="shared" si="62"/>
        <v>0</v>
      </c>
      <c r="G352" s="6">
        <f t="shared" si="63"/>
        <v>0</v>
      </c>
      <c r="H352" s="22">
        <f>'skracanie okresu r. równe'!H356</f>
        <v>0</v>
      </c>
      <c r="I352" s="4">
        <f t="shared" si="64"/>
        <v>0</v>
      </c>
      <c r="J352" s="6">
        <f t="shared" si="67"/>
        <v>0</v>
      </c>
      <c r="K352" s="8">
        <f t="shared" si="65"/>
        <v>343</v>
      </c>
      <c r="L352" s="6">
        <f t="shared" si="59"/>
        <v>0</v>
      </c>
      <c r="M352" s="16">
        <f t="shared" si="66"/>
        <v>0</v>
      </c>
      <c r="N352" s="45"/>
      <c r="O352" s="45"/>
      <c r="P352" s="43"/>
    </row>
    <row r="353" spans="2:16" x14ac:dyDescent="0.2">
      <c r="B353" s="17">
        <f t="shared" si="60"/>
        <v>55732</v>
      </c>
      <c r="C353" s="5">
        <f>'skracanie okresu r. równe'!C357</f>
        <v>0</v>
      </c>
      <c r="D353" s="6">
        <f t="shared" si="61"/>
        <v>0</v>
      </c>
      <c r="E353" s="16">
        <f t="shared" si="58"/>
        <v>0</v>
      </c>
      <c r="F353" s="6">
        <f t="shared" si="62"/>
        <v>0</v>
      </c>
      <c r="G353" s="6">
        <f t="shared" si="63"/>
        <v>0</v>
      </c>
      <c r="H353" s="22">
        <f>'skracanie okresu r. równe'!H357</f>
        <v>0</v>
      </c>
      <c r="I353" s="4">
        <f t="shared" si="64"/>
        <v>0</v>
      </c>
      <c r="J353" s="6">
        <f t="shared" si="67"/>
        <v>0</v>
      </c>
      <c r="K353" s="8">
        <f t="shared" si="65"/>
        <v>344</v>
      </c>
      <c r="L353" s="6">
        <f t="shared" si="59"/>
        <v>0</v>
      </c>
      <c r="M353" s="16">
        <f t="shared" si="66"/>
        <v>0</v>
      </c>
      <c r="N353" s="45"/>
      <c r="O353" s="45"/>
      <c r="P353" s="43"/>
    </row>
    <row r="354" spans="2:16" x14ac:dyDescent="0.2">
      <c r="B354" s="17">
        <f t="shared" si="60"/>
        <v>55763</v>
      </c>
      <c r="C354" s="5">
        <f>'skracanie okresu r. równe'!C358</f>
        <v>0</v>
      </c>
      <c r="D354" s="6">
        <f t="shared" si="61"/>
        <v>0</v>
      </c>
      <c r="E354" s="16">
        <f t="shared" si="58"/>
        <v>0</v>
      </c>
      <c r="F354" s="6">
        <f t="shared" si="62"/>
        <v>0</v>
      </c>
      <c r="G354" s="6">
        <f t="shared" si="63"/>
        <v>0</v>
      </c>
      <c r="H354" s="22">
        <f>'skracanie okresu r. równe'!H358</f>
        <v>0</v>
      </c>
      <c r="I354" s="4">
        <f t="shared" si="64"/>
        <v>0</v>
      </c>
      <c r="J354" s="6">
        <f t="shared" si="67"/>
        <v>0</v>
      </c>
      <c r="K354" s="8">
        <f t="shared" si="65"/>
        <v>345</v>
      </c>
      <c r="L354" s="6">
        <f t="shared" si="59"/>
        <v>0</v>
      </c>
      <c r="M354" s="16">
        <f t="shared" si="66"/>
        <v>0</v>
      </c>
      <c r="N354" s="45"/>
      <c r="O354" s="45"/>
      <c r="P354" s="43"/>
    </row>
    <row r="355" spans="2:16" x14ac:dyDescent="0.2">
      <c r="B355" s="17">
        <f t="shared" si="60"/>
        <v>55793</v>
      </c>
      <c r="C355" s="5">
        <f>'skracanie okresu r. równe'!C359</f>
        <v>0</v>
      </c>
      <c r="D355" s="6">
        <f t="shared" si="61"/>
        <v>0</v>
      </c>
      <c r="E355" s="16">
        <f t="shared" si="58"/>
        <v>0</v>
      </c>
      <c r="F355" s="6">
        <f t="shared" si="62"/>
        <v>0</v>
      </c>
      <c r="G355" s="6">
        <f t="shared" si="63"/>
        <v>0</v>
      </c>
      <c r="H355" s="22">
        <f>'skracanie okresu r. równe'!H359</f>
        <v>0</v>
      </c>
      <c r="I355" s="4">
        <f t="shared" si="64"/>
        <v>0</v>
      </c>
      <c r="J355" s="6">
        <f t="shared" si="67"/>
        <v>0</v>
      </c>
      <c r="K355" s="8">
        <f t="shared" si="65"/>
        <v>346</v>
      </c>
      <c r="L355" s="6">
        <f t="shared" si="59"/>
        <v>0</v>
      </c>
      <c r="M355" s="16">
        <f t="shared" si="66"/>
        <v>0</v>
      </c>
      <c r="N355" s="45"/>
      <c r="O355" s="45"/>
      <c r="P355" s="43"/>
    </row>
    <row r="356" spans="2:16" x14ac:dyDescent="0.2">
      <c r="B356" s="17">
        <f t="shared" si="60"/>
        <v>55824</v>
      </c>
      <c r="C356" s="5">
        <f>'skracanie okresu r. równe'!C360</f>
        <v>0</v>
      </c>
      <c r="D356" s="6">
        <f t="shared" si="61"/>
        <v>0</v>
      </c>
      <c r="E356" s="16">
        <f t="shared" si="58"/>
        <v>0</v>
      </c>
      <c r="F356" s="6">
        <f t="shared" si="62"/>
        <v>0</v>
      </c>
      <c r="G356" s="6">
        <f t="shared" si="63"/>
        <v>0</v>
      </c>
      <c r="H356" s="22">
        <f>'skracanie okresu r. równe'!H360</f>
        <v>0</v>
      </c>
      <c r="I356" s="4">
        <f t="shared" si="64"/>
        <v>0</v>
      </c>
      <c r="J356" s="6">
        <f t="shared" si="67"/>
        <v>0</v>
      </c>
      <c r="K356" s="8">
        <f t="shared" si="65"/>
        <v>347</v>
      </c>
      <c r="L356" s="6">
        <f t="shared" si="59"/>
        <v>0</v>
      </c>
      <c r="M356" s="16">
        <f t="shared" si="66"/>
        <v>0</v>
      </c>
      <c r="N356" s="45"/>
      <c r="O356" s="45"/>
      <c r="P356" s="43"/>
    </row>
    <row r="357" spans="2:16" x14ac:dyDescent="0.2">
      <c r="B357" s="17">
        <f t="shared" si="60"/>
        <v>55854</v>
      </c>
      <c r="C357" s="5">
        <f>'skracanie okresu r. równe'!C361</f>
        <v>0</v>
      </c>
      <c r="D357" s="6">
        <f t="shared" si="61"/>
        <v>0</v>
      </c>
      <c r="E357" s="16">
        <f t="shared" si="58"/>
        <v>0</v>
      </c>
      <c r="F357" s="6">
        <f t="shared" si="62"/>
        <v>0</v>
      </c>
      <c r="G357" s="6">
        <f t="shared" si="63"/>
        <v>0</v>
      </c>
      <c r="H357" s="22">
        <f>'skracanie okresu r. równe'!H361</f>
        <v>0</v>
      </c>
      <c r="I357" s="4">
        <f t="shared" si="64"/>
        <v>0</v>
      </c>
      <c r="J357" s="6">
        <f t="shared" si="67"/>
        <v>0</v>
      </c>
      <c r="K357" s="8">
        <f t="shared" si="65"/>
        <v>348</v>
      </c>
      <c r="L357" s="6">
        <f t="shared" si="59"/>
        <v>0</v>
      </c>
      <c r="M357" s="16">
        <f t="shared" si="66"/>
        <v>0</v>
      </c>
      <c r="N357" s="45"/>
      <c r="O357" s="45"/>
      <c r="P357" s="43"/>
    </row>
    <row r="358" spans="2:16" x14ac:dyDescent="0.2">
      <c r="B358" s="17">
        <f t="shared" si="60"/>
        <v>55885</v>
      </c>
      <c r="C358" s="5">
        <f>'skracanie okresu r. równe'!C362</f>
        <v>0</v>
      </c>
      <c r="D358" s="6">
        <f t="shared" si="61"/>
        <v>0</v>
      </c>
      <c r="E358" s="16">
        <f t="shared" si="58"/>
        <v>0</v>
      </c>
      <c r="F358" s="6">
        <f t="shared" si="62"/>
        <v>0</v>
      </c>
      <c r="G358" s="6">
        <f t="shared" si="63"/>
        <v>0</v>
      </c>
      <c r="H358" s="22">
        <f>'skracanie okresu r. równe'!H362</f>
        <v>0</v>
      </c>
      <c r="I358" s="4">
        <f t="shared" si="64"/>
        <v>0</v>
      </c>
      <c r="J358" s="6">
        <f t="shared" si="67"/>
        <v>0</v>
      </c>
      <c r="K358" s="8">
        <f t="shared" si="65"/>
        <v>349</v>
      </c>
      <c r="L358" s="6">
        <f t="shared" si="59"/>
        <v>0</v>
      </c>
      <c r="M358" s="16">
        <f t="shared" si="66"/>
        <v>0</v>
      </c>
      <c r="N358" s="45"/>
      <c r="O358" s="45"/>
      <c r="P358" s="43"/>
    </row>
    <row r="359" spans="2:16" x14ac:dyDescent="0.2">
      <c r="B359" s="17">
        <f t="shared" si="60"/>
        <v>55916</v>
      </c>
      <c r="C359" s="5">
        <f>'skracanie okresu r. równe'!C363</f>
        <v>0</v>
      </c>
      <c r="D359" s="6">
        <f t="shared" si="61"/>
        <v>0</v>
      </c>
      <c r="E359" s="16">
        <f t="shared" si="58"/>
        <v>0</v>
      </c>
      <c r="F359" s="6">
        <f t="shared" si="62"/>
        <v>0</v>
      </c>
      <c r="G359" s="6">
        <f t="shared" si="63"/>
        <v>0</v>
      </c>
      <c r="H359" s="22">
        <f>'skracanie okresu r. równe'!H363</f>
        <v>0</v>
      </c>
      <c r="I359" s="4">
        <f t="shared" si="64"/>
        <v>0</v>
      </c>
      <c r="J359" s="6">
        <f t="shared" si="67"/>
        <v>0</v>
      </c>
      <c r="K359" s="8">
        <f t="shared" si="65"/>
        <v>350</v>
      </c>
      <c r="L359" s="6">
        <f t="shared" si="59"/>
        <v>0</v>
      </c>
      <c r="M359" s="16">
        <f t="shared" si="66"/>
        <v>0</v>
      </c>
      <c r="N359" s="45"/>
      <c r="O359" s="45"/>
      <c r="P359" s="43"/>
    </row>
    <row r="360" spans="2:16" x14ac:dyDescent="0.2">
      <c r="B360" s="17">
        <f t="shared" si="60"/>
        <v>55944</v>
      </c>
      <c r="C360" s="5">
        <f>'skracanie okresu r. równe'!C364</f>
        <v>0</v>
      </c>
      <c r="D360" s="6">
        <f t="shared" si="61"/>
        <v>0</v>
      </c>
      <c r="E360" s="16">
        <f t="shared" si="58"/>
        <v>0</v>
      </c>
      <c r="F360" s="6">
        <f t="shared" si="62"/>
        <v>0</v>
      </c>
      <c r="G360" s="6">
        <f t="shared" si="63"/>
        <v>0</v>
      </c>
      <c r="H360" s="22">
        <f>'skracanie okresu r. równe'!H364</f>
        <v>0</v>
      </c>
      <c r="I360" s="4">
        <f t="shared" si="64"/>
        <v>0</v>
      </c>
      <c r="J360" s="6">
        <f t="shared" si="67"/>
        <v>0</v>
      </c>
      <c r="K360" s="8">
        <f t="shared" si="65"/>
        <v>351</v>
      </c>
      <c r="L360" s="6">
        <f t="shared" si="59"/>
        <v>0</v>
      </c>
      <c r="M360" s="16">
        <f t="shared" si="66"/>
        <v>0</v>
      </c>
      <c r="N360" s="45"/>
      <c r="O360" s="45"/>
      <c r="P360" s="43"/>
    </row>
    <row r="361" spans="2:16" x14ac:dyDescent="0.2">
      <c r="B361" s="17">
        <f t="shared" si="60"/>
        <v>55975</v>
      </c>
      <c r="C361" s="5">
        <f>'skracanie okresu r. równe'!C365</f>
        <v>0</v>
      </c>
      <c r="D361" s="6">
        <f t="shared" si="61"/>
        <v>0</v>
      </c>
      <c r="E361" s="16">
        <f t="shared" si="58"/>
        <v>0</v>
      </c>
      <c r="F361" s="6">
        <f t="shared" si="62"/>
        <v>0</v>
      </c>
      <c r="G361" s="6">
        <f t="shared" si="63"/>
        <v>0</v>
      </c>
      <c r="H361" s="22">
        <f>'skracanie okresu r. równe'!H365</f>
        <v>0</v>
      </c>
      <c r="I361" s="4">
        <f t="shared" si="64"/>
        <v>0</v>
      </c>
      <c r="J361" s="6">
        <f t="shared" si="67"/>
        <v>0</v>
      </c>
      <c r="K361" s="8">
        <f t="shared" si="65"/>
        <v>352</v>
      </c>
      <c r="L361" s="6">
        <f t="shared" si="59"/>
        <v>0</v>
      </c>
      <c r="M361" s="16">
        <f t="shared" si="66"/>
        <v>0</v>
      </c>
      <c r="N361" s="45"/>
      <c r="O361" s="45"/>
      <c r="P361" s="43"/>
    </row>
    <row r="362" spans="2:16" x14ac:dyDescent="0.2">
      <c r="B362" s="17">
        <f t="shared" si="60"/>
        <v>56005</v>
      </c>
      <c r="C362" s="5">
        <f>'skracanie okresu r. równe'!C366</f>
        <v>0</v>
      </c>
      <c r="D362" s="6">
        <f t="shared" si="61"/>
        <v>0</v>
      </c>
      <c r="E362" s="16">
        <f t="shared" si="58"/>
        <v>0</v>
      </c>
      <c r="F362" s="6">
        <f t="shared" si="62"/>
        <v>0</v>
      </c>
      <c r="G362" s="6">
        <f t="shared" si="63"/>
        <v>0</v>
      </c>
      <c r="H362" s="22">
        <f>'skracanie okresu r. równe'!H366</f>
        <v>0</v>
      </c>
      <c r="I362" s="4">
        <f t="shared" si="64"/>
        <v>0</v>
      </c>
      <c r="J362" s="6">
        <f t="shared" si="67"/>
        <v>0</v>
      </c>
      <c r="K362" s="8">
        <f t="shared" si="65"/>
        <v>353</v>
      </c>
      <c r="L362" s="6">
        <f t="shared" si="59"/>
        <v>0</v>
      </c>
      <c r="M362" s="16">
        <f t="shared" si="66"/>
        <v>0</v>
      </c>
      <c r="N362" s="45"/>
      <c r="O362" s="45"/>
      <c r="P362" s="43"/>
    </row>
    <row r="363" spans="2:16" x14ac:dyDescent="0.2">
      <c r="B363" s="17">
        <f t="shared" si="60"/>
        <v>56036</v>
      </c>
      <c r="C363" s="5">
        <f>'skracanie okresu r. równe'!C367</f>
        <v>0</v>
      </c>
      <c r="D363" s="6">
        <f t="shared" si="61"/>
        <v>0</v>
      </c>
      <c r="E363" s="16">
        <f t="shared" si="58"/>
        <v>0</v>
      </c>
      <c r="F363" s="6">
        <f t="shared" si="62"/>
        <v>0</v>
      </c>
      <c r="G363" s="6">
        <f t="shared" si="63"/>
        <v>0</v>
      </c>
      <c r="H363" s="22">
        <f>'skracanie okresu r. równe'!H367</f>
        <v>0</v>
      </c>
      <c r="I363" s="4">
        <f t="shared" si="64"/>
        <v>0</v>
      </c>
      <c r="J363" s="6">
        <f t="shared" si="67"/>
        <v>0</v>
      </c>
      <c r="K363" s="8">
        <f t="shared" si="65"/>
        <v>354</v>
      </c>
      <c r="L363" s="6">
        <f t="shared" si="59"/>
        <v>0</v>
      </c>
      <c r="M363" s="16">
        <f t="shared" si="66"/>
        <v>0</v>
      </c>
      <c r="N363" s="45"/>
      <c r="O363" s="45"/>
      <c r="P363" s="43"/>
    </row>
    <row r="364" spans="2:16" x14ac:dyDescent="0.2">
      <c r="B364" s="17">
        <f t="shared" si="60"/>
        <v>56066</v>
      </c>
      <c r="C364" s="5">
        <f>'skracanie okresu r. równe'!C368</f>
        <v>0</v>
      </c>
      <c r="D364" s="6">
        <f t="shared" si="61"/>
        <v>0</v>
      </c>
      <c r="E364" s="16">
        <f t="shared" si="58"/>
        <v>0</v>
      </c>
      <c r="F364" s="6">
        <f t="shared" si="62"/>
        <v>0</v>
      </c>
      <c r="G364" s="6">
        <f t="shared" si="63"/>
        <v>0</v>
      </c>
      <c r="H364" s="22">
        <f>'skracanie okresu r. równe'!H368</f>
        <v>0</v>
      </c>
      <c r="I364" s="4">
        <f t="shared" si="64"/>
        <v>0</v>
      </c>
      <c r="J364" s="6">
        <f t="shared" si="67"/>
        <v>0</v>
      </c>
      <c r="K364" s="8">
        <f t="shared" si="65"/>
        <v>355</v>
      </c>
      <c r="L364" s="6">
        <f t="shared" si="59"/>
        <v>0</v>
      </c>
      <c r="M364" s="16">
        <f t="shared" si="66"/>
        <v>0</v>
      </c>
      <c r="N364" s="45"/>
      <c r="O364" s="45"/>
      <c r="P364" s="43"/>
    </row>
    <row r="365" spans="2:16" x14ac:dyDescent="0.2">
      <c r="B365" s="17">
        <f t="shared" si="60"/>
        <v>56097</v>
      </c>
      <c r="C365" s="5">
        <f>'skracanie okresu r. równe'!C369</f>
        <v>0</v>
      </c>
      <c r="D365" s="6">
        <f t="shared" si="61"/>
        <v>0</v>
      </c>
      <c r="E365" s="16">
        <f t="shared" si="58"/>
        <v>0</v>
      </c>
      <c r="F365" s="6">
        <f t="shared" si="62"/>
        <v>0</v>
      </c>
      <c r="G365" s="6">
        <f t="shared" si="63"/>
        <v>0</v>
      </c>
      <c r="H365" s="22">
        <f>'skracanie okresu r. równe'!H369</f>
        <v>0</v>
      </c>
      <c r="I365" s="4">
        <f t="shared" si="64"/>
        <v>0</v>
      </c>
      <c r="J365" s="6">
        <f t="shared" si="67"/>
        <v>0</v>
      </c>
      <c r="K365" s="8">
        <f t="shared" si="65"/>
        <v>356</v>
      </c>
      <c r="L365" s="6">
        <f t="shared" si="59"/>
        <v>0</v>
      </c>
      <c r="M365" s="16">
        <f t="shared" si="66"/>
        <v>0</v>
      </c>
      <c r="N365" s="45"/>
      <c r="O365" s="45"/>
      <c r="P365" s="43"/>
    </row>
    <row r="366" spans="2:16" x14ac:dyDescent="0.2">
      <c r="B366" s="17">
        <f t="shared" si="60"/>
        <v>56128</v>
      </c>
      <c r="C366" s="5">
        <f>'skracanie okresu r. równe'!C370</f>
        <v>0</v>
      </c>
      <c r="D366" s="6">
        <f t="shared" si="61"/>
        <v>0</v>
      </c>
      <c r="E366" s="16">
        <f t="shared" si="58"/>
        <v>0</v>
      </c>
      <c r="F366" s="6">
        <f t="shared" si="62"/>
        <v>0</v>
      </c>
      <c r="G366" s="6">
        <f t="shared" si="63"/>
        <v>0</v>
      </c>
      <c r="H366" s="22">
        <f>'skracanie okresu r. równe'!H370</f>
        <v>0</v>
      </c>
      <c r="I366" s="4">
        <f t="shared" si="64"/>
        <v>0</v>
      </c>
      <c r="J366" s="6">
        <f t="shared" si="67"/>
        <v>0</v>
      </c>
      <c r="K366" s="8">
        <f t="shared" si="65"/>
        <v>357</v>
      </c>
      <c r="L366" s="6">
        <f t="shared" si="59"/>
        <v>0</v>
      </c>
      <c r="M366" s="16">
        <f t="shared" si="66"/>
        <v>0</v>
      </c>
      <c r="N366" s="45"/>
      <c r="O366" s="45"/>
      <c r="P366" s="43"/>
    </row>
    <row r="367" spans="2:16" x14ac:dyDescent="0.2">
      <c r="B367" s="17">
        <f t="shared" si="60"/>
        <v>56158</v>
      </c>
      <c r="C367" s="5">
        <f>'skracanie okresu r. równe'!C371</f>
        <v>0</v>
      </c>
      <c r="D367" s="6">
        <f t="shared" si="61"/>
        <v>0</v>
      </c>
      <c r="E367" s="16">
        <f t="shared" si="58"/>
        <v>0</v>
      </c>
      <c r="F367" s="6">
        <f t="shared" si="62"/>
        <v>0</v>
      </c>
      <c r="G367" s="6">
        <f t="shared" si="63"/>
        <v>0</v>
      </c>
      <c r="H367" s="22">
        <f>'skracanie okresu r. równe'!H371</f>
        <v>0</v>
      </c>
      <c r="I367" s="4">
        <f t="shared" si="64"/>
        <v>0</v>
      </c>
      <c r="J367" s="6">
        <f t="shared" si="67"/>
        <v>0</v>
      </c>
      <c r="K367" s="8">
        <f t="shared" si="65"/>
        <v>358</v>
      </c>
      <c r="L367" s="6">
        <f t="shared" si="59"/>
        <v>0</v>
      </c>
      <c r="M367" s="16">
        <f t="shared" si="66"/>
        <v>0</v>
      </c>
      <c r="N367" s="45"/>
      <c r="O367" s="45"/>
      <c r="P367" s="43"/>
    </row>
    <row r="368" spans="2:16" x14ac:dyDescent="0.2">
      <c r="B368" s="17">
        <f t="shared" si="60"/>
        <v>56189</v>
      </c>
      <c r="C368" s="5">
        <f>'skracanie okresu r. równe'!C372</f>
        <v>0</v>
      </c>
      <c r="D368" s="6">
        <f t="shared" si="61"/>
        <v>0</v>
      </c>
      <c r="E368" s="16">
        <f t="shared" si="58"/>
        <v>0</v>
      </c>
      <c r="F368" s="6">
        <f t="shared" si="62"/>
        <v>0</v>
      </c>
      <c r="G368" s="6">
        <f t="shared" si="63"/>
        <v>0</v>
      </c>
      <c r="H368" s="22">
        <f>'skracanie okresu r. równe'!H372</f>
        <v>0</v>
      </c>
      <c r="I368" s="4">
        <f t="shared" si="64"/>
        <v>0</v>
      </c>
      <c r="J368" s="6">
        <f t="shared" si="67"/>
        <v>0</v>
      </c>
      <c r="K368" s="8">
        <f t="shared" si="65"/>
        <v>359</v>
      </c>
      <c r="L368" s="6">
        <f t="shared" si="59"/>
        <v>0</v>
      </c>
      <c r="M368" s="16">
        <f t="shared" si="66"/>
        <v>0</v>
      </c>
      <c r="N368" s="45"/>
      <c r="O368" s="45"/>
      <c r="P368" s="43"/>
    </row>
    <row r="369" spans="2:16" x14ac:dyDescent="0.2">
      <c r="B369" s="17">
        <f t="shared" si="60"/>
        <v>56219</v>
      </c>
      <c r="C369" s="5">
        <f>'skracanie okresu r. równe'!C373</f>
        <v>0</v>
      </c>
      <c r="D369" s="6">
        <f t="shared" si="61"/>
        <v>0</v>
      </c>
      <c r="E369" s="16">
        <f t="shared" si="58"/>
        <v>0</v>
      </c>
      <c r="F369" s="6">
        <f t="shared" si="62"/>
        <v>0</v>
      </c>
      <c r="G369" s="6">
        <f t="shared" si="63"/>
        <v>0</v>
      </c>
      <c r="H369" s="22">
        <f>'skracanie okresu r. równe'!H373</f>
        <v>0</v>
      </c>
      <c r="I369" s="4">
        <f t="shared" si="64"/>
        <v>0</v>
      </c>
      <c r="J369" s="6">
        <f t="shared" si="67"/>
        <v>0</v>
      </c>
      <c r="K369" s="8">
        <f t="shared" si="65"/>
        <v>360</v>
      </c>
      <c r="L369" s="6">
        <f t="shared" si="59"/>
        <v>0</v>
      </c>
      <c r="M369" s="16">
        <f t="shared" si="66"/>
        <v>0</v>
      </c>
      <c r="N369" s="45"/>
      <c r="O369" s="45"/>
      <c r="P369" s="43"/>
    </row>
    <row r="370" spans="2:16" x14ac:dyDescent="0.2">
      <c r="G370" s="1" t="s">
        <v>20</v>
      </c>
      <c r="H370" s="75">
        <f>SUM(H10:H369)+SUM(I10:I369)</f>
        <v>0</v>
      </c>
      <c r="I370" s="76"/>
    </row>
  </sheetData>
  <sheetProtection algorithmName="SHA-512" hashValue="EGbrKO8D1NAmlIf7qzecvcHX/GQ2WxfvdCttbwKJxx+xSViIBsggktSjqZAIX3DAqgvfHkEXarrA69dEKZIWZA==" saltValue="XsFtWI23xzj23J4/02KvOA==" spinCount="100000" sheet="1" objects="1" scenarios="1"/>
  <mergeCells count="12">
    <mergeCell ref="H370:I370"/>
    <mergeCell ref="K7:L7"/>
    <mergeCell ref="B3:C3"/>
    <mergeCell ref="B4:C4"/>
    <mergeCell ref="B5:C5"/>
    <mergeCell ref="B6:C6"/>
    <mergeCell ref="B7:C7"/>
    <mergeCell ref="K3:L3"/>
    <mergeCell ref="K4:L4"/>
    <mergeCell ref="K5:L5"/>
    <mergeCell ref="K6:L6"/>
    <mergeCell ref="K8:L8"/>
  </mergeCells>
  <pageMargins left="0.7" right="0.7" top="0.75" bottom="0.75" header="0.3" footer="0.3"/>
  <ignoredErrors>
    <ignoredError sqref="D3:D6" unlocked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6DCE2-A867-AF4C-B357-5BA8B8BA1DB8}">
  <dimension ref="A1:Y374"/>
  <sheetViews>
    <sheetView showGridLines="0" zoomScaleNormal="100" workbookViewId="0">
      <pane ySplit="13" topLeftCell="A14" activePane="bottomLeft" state="frozen"/>
      <selection pane="bottomLeft" activeCell="E251" sqref="E251"/>
    </sheetView>
  </sheetViews>
  <sheetFormatPr baseColWidth="10" defaultColWidth="0" defaultRowHeight="16" customHeight="1" zeroHeight="1" x14ac:dyDescent="0.2"/>
  <cols>
    <col min="1" max="1" width="4.6640625" style="1" customWidth="1"/>
    <col min="2" max="2" width="23.33203125" style="1" customWidth="1"/>
    <col min="3" max="3" width="7.6640625" style="1" customWidth="1"/>
    <col min="4" max="8" width="16.83203125" style="1" customWidth="1"/>
    <col min="9" max="9" width="12.33203125" style="1" customWidth="1"/>
    <col min="10" max="10" width="16.83203125" style="1" customWidth="1"/>
    <col min="11" max="11" width="11.1640625" style="1" bestFit="1" customWidth="1"/>
    <col min="12" max="13" width="16.83203125" style="1" customWidth="1"/>
    <col min="14" max="16" width="16.83203125" style="44" customWidth="1"/>
    <col min="17" max="25" width="10.83203125" style="1" customWidth="1"/>
    <col min="26" max="16384" width="10.83203125" style="1" hidden="1"/>
  </cols>
  <sheetData>
    <row r="1" spans="2:23" x14ac:dyDescent="0.2">
      <c r="B1" s="24" t="s">
        <v>25</v>
      </c>
      <c r="C1" s="24"/>
      <c r="D1" s="24"/>
      <c r="E1" s="24"/>
      <c r="F1" s="24"/>
      <c r="G1" s="24"/>
      <c r="H1" s="25"/>
      <c r="N1" s="1"/>
      <c r="O1" s="1"/>
      <c r="P1" s="1"/>
    </row>
    <row r="2" spans="2:23" x14ac:dyDescent="0.2">
      <c r="N2" s="1"/>
      <c r="O2" s="1"/>
      <c r="P2" s="1"/>
    </row>
    <row r="3" spans="2:23" x14ac:dyDescent="0.2">
      <c r="C3" s="56" t="s">
        <v>36</v>
      </c>
      <c r="D3" s="56">
        <f>D9</f>
        <v>0</v>
      </c>
      <c r="I3" s="24" t="s">
        <v>27</v>
      </c>
      <c r="J3" s="24"/>
      <c r="K3" s="24"/>
      <c r="L3" s="24"/>
      <c r="M3" s="24"/>
      <c r="N3" s="24"/>
      <c r="O3" s="24"/>
      <c r="P3" s="42"/>
      <c r="Q3" s="42"/>
      <c r="R3" s="42"/>
      <c r="S3" s="42"/>
    </row>
    <row r="4" spans="2:23" x14ac:dyDescent="0.2">
      <c r="C4" s="57" t="s">
        <v>37</v>
      </c>
      <c r="D4" s="56" t="e">
        <f>VLOOKUP(MIN(0,J14:K373),J14:K373,2,FALSE)</f>
        <v>#DIV/0!</v>
      </c>
      <c r="N4" s="1"/>
      <c r="O4" s="1"/>
      <c r="P4" s="1"/>
    </row>
    <row r="5" spans="2:23" x14ac:dyDescent="0.2">
      <c r="C5" s="57" t="s">
        <v>38</v>
      </c>
      <c r="D5" s="56" t="e">
        <f>IF(D3-D4&lt;0,0,D3-D4)</f>
        <v>#DIV/0!</v>
      </c>
      <c r="M5" s="8"/>
      <c r="N5" s="8"/>
      <c r="O5" s="8"/>
      <c r="P5" s="8"/>
    </row>
    <row r="6" spans="2:23" x14ac:dyDescent="0.2">
      <c r="B6" s="69" t="s">
        <v>0</v>
      </c>
      <c r="C6" s="70"/>
      <c r="D6" s="28">
        <f>PODSUMOWANIE!C6</f>
        <v>0</v>
      </c>
      <c r="E6" s="8"/>
      <c r="F6" s="8"/>
      <c r="G6" s="8"/>
      <c r="H6" s="8"/>
      <c r="I6" s="8"/>
      <c r="J6" s="8"/>
      <c r="K6" s="67" t="s">
        <v>15</v>
      </c>
      <c r="L6" s="67"/>
      <c r="M6" s="9" t="e">
        <f>IF(MAX(M14:M373)&gt;D6,D6,MAX(M14:M373))</f>
        <v>#DIV/0!</v>
      </c>
      <c r="N6" s="16"/>
      <c r="O6" s="16"/>
      <c r="P6" s="16"/>
    </row>
    <row r="7" spans="2:23" x14ac:dyDescent="0.2">
      <c r="B7" s="69" t="s">
        <v>4</v>
      </c>
      <c r="C7" s="70"/>
      <c r="D7" s="29">
        <f>PODSUMOWANIE!C7</f>
        <v>0</v>
      </c>
      <c r="E7" s="8"/>
      <c r="F7" s="8"/>
      <c r="G7" s="8"/>
      <c r="H7" s="8"/>
      <c r="I7" s="8"/>
      <c r="J7" s="8"/>
      <c r="K7" s="67" t="s">
        <v>24</v>
      </c>
      <c r="L7" s="67"/>
      <c r="M7" s="18"/>
      <c r="N7" s="41"/>
      <c r="O7" s="41"/>
      <c r="P7" s="41"/>
    </row>
    <row r="8" spans="2:23" x14ac:dyDescent="0.2">
      <c r="B8" s="69" t="s">
        <v>2</v>
      </c>
      <c r="C8" s="70"/>
      <c r="D8" s="30">
        <f>PODSUMOWANIE!C8</f>
        <v>0</v>
      </c>
      <c r="E8" s="8"/>
      <c r="F8" s="8"/>
      <c r="G8" s="8"/>
      <c r="H8" s="8"/>
      <c r="I8" s="8"/>
      <c r="J8" s="8"/>
      <c r="K8" s="71" t="s">
        <v>22</v>
      </c>
      <c r="L8" s="71"/>
      <c r="M8" s="7" t="e">
        <f>MAX(L14:L373)</f>
        <v>#DIV/0!</v>
      </c>
      <c r="N8" s="6"/>
      <c r="O8" s="6"/>
      <c r="P8" s="6"/>
    </row>
    <row r="9" spans="2:23" x14ac:dyDescent="0.2">
      <c r="B9" s="69" t="s">
        <v>3</v>
      </c>
      <c r="C9" s="70"/>
      <c r="D9" s="30">
        <f>PODSUMOWANIE!C10</f>
        <v>0</v>
      </c>
      <c r="E9" s="8"/>
      <c r="F9" s="8"/>
      <c r="G9" s="8"/>
      <c r="H9" s="8"/>
      <c r="I9" s="8"/>
      <c r="J9" s="8"/>
      <c r="K9" s="67" t="s">
        <v>18</v>
      </c>
      <c r="L9" s="67"/>
      <c r="M9" s="10" t="e">
        <f>IF(M12&lt;0,0,M7-M8)</f>
        <v>#DIV/0!</v>
      </c>
      <c r="N9" s="39"/>
      <c r="O9" s="39"/>
      <c r="P9" s="39"/>
      <c r="R9" s="66"/>
      <c r="S9" s="66"/>
      <c r="T9" s="66"/>
      <c r="U9" s="66"/>
      <c r="V9" s="66"/>
      <c r="W9" s="66"/>
    </row>
    <row r="10" spans="2:23" x14ac:dyDescent="0.2">
      <c r="B10" s="69" t="s">
        <v>46</v>
      </c>
      <c r="C10" s="70"/>
      <c r="D10" s="31" t="e">
        <f>E14</f>
        <v>#DIV/0!</v>
      </c>
      <c r="E10" s="8"/>
      <c r="F10" s="8"/>
      <c r="G10" s="8"/>
      <c r="H10" s="8"/>
      <c r="I10" s="8"/>
      <c r="J10" s="8"/>
      <c r="K10" s="68" t="s">
        <v>21</v>
      </c>
      <c r="L10" s="68"/>
      <c r="M10" s="12">
        <f>H374</f>
        <v>0</v>
      </c>
      <c r="N10" s="40"/>
      <c r="O10" s="40"/>
      <c r="P10" s="40"/>
    </row>
    <row r="11" spans="2:23" x14ac:dyDescent="0.2">
      <c r="B11" s="69" t="s">
        <v>39</v>
      </c>
      <c r="C11" s="70"/>
      <c r="D11" s="31" t="e">
        <f>MAX(L14:L373)+MAX(M14:M373)</f>
        <v>#DIV/0!</v>
      </c>
      <c r="E11" s="8"/>
      <c r="F11" s="8"/>
      <c r="G11" s="8"/>
      <c r="H11" s="8"/>
      <c r="I11" s="8"/>
      <c r="J11" s="8"/>
      <c r="K11" s="68" t="s">
        <v>49</v>
      </c>
      <c r="L11" s="68"/>
      <c r="M11" s="12" t="e">
        <f>E374+H374</f>
        <v>#DIV/0!</v>
      </c>
      <c r="N11" s="40"/>
      <c r="O11" s="40"/>
      <c r="P11" s="40"/>
    </row>
    <row r="12" spans="2:23" x14ac:dyDescent="0.2">
      <c r="C12" s="24" t="s">
        <v>26</v>
      </c>
      <c r="D12" s="24"/>
      <c r="E12" s="24"/>
      <c r="F12" s="24"/>
      <c r="G12" s="24"/>
      <c r="H12" s="24"/>
      <c r="I12" s="24"/>
      <c r="J12" s="24"/>
      <c r="K12" s="24"/>
      <c r="L12" s="24"/>
      <c r="M12" s="13" t="e">
        <f>M7-M8</f>
        <v>#DIV/0!</v>
      </c>
      <c r="N12" s="13"/>
      <c r="O12" s="13"/>
      <c r="P12" s="13"/>
    </row>
    <row r="13" spans="2:23" s="15" customFormat="1" ht="34" x14ac:dyDescent="0.2">
      <c r="B13" s="14" t="s">
        <v>6</v>
      </c>
      <c r="C13" s="14"/>
      <c r="D13" s="14" t="s">
        <v>11</v>
      </c>
      <c r="E13" s="14" t="s">
        <v>7</v>
      </c>
      <c r="F13" s="14" t="s">
        <v>8</v>
      </c>
      <c r="G13" s="14" t="s">
        <v>9</v>
      </c>
      <c r="H13" s="14" t="s">
        <v>5</v>
      </c>
      <c r="I13" s="14" t="s">
        <v>29</v>
      </c>
      <c r="J13" s="14" t="s">
        <v>10</v>
      </c>
      <c r="K13" s="14" t="s">
        <v>12</v>
      </c>
      <c r="L13" s="14" t="s">
        <v>13</v>
      </c>
      <c r="M13" s="14" t="s">
        <v>14</v>
      </c>
      <c r="N13" s="14"/>
      <c r="O13" s="14"/>
      <c r="P13" s="14"/>
    </row>
    <row r="14" spans="2:23" x14ac:dyDescent="0.2">
      <c r="B14" s="20">
        <f>'skracanie okresu r. równe'!B14</f>
        <v>45292</v>
      </c>
      <c r="C14" s="32">
        <f>$D$7</f>
        <v>0</v>
      </c>
      <c r="D14" s="6">
        <f>D6</f>
        <v>0</v>
      </c>
      <c r="E14" s="16" t="e">
        <f>F14+G14</f>
        <v>#DIV/0!</v>
      </c>
      <c r="F14" s="6">
        <f>D14*C14/12</f>
        <v>0</v>
      </c>
      <c r="G14" s="16" t="e">
        <f>$D$6/$D$9</f>
        <v>#DIV/0!</v>
      </c>
      <c r="H14" s="18">
        <f>'skracanie okresu r. równe'!H14</f>
        <v>0</v>
      </c>
      <c r="I14" s="6">
        <f>IF(H14=0,0,MAX(IF(H14&gt;0,D14*0.005,0),300))</f>
        <v>0</v>
      </c>
      <c r="J14" s="6" t="e">
        <f>D14-G14-H14</f>
        <v>#DIV/0!</v>
      </c>
      <c r="K14" s="8">
        <v>1</v>
      </c>
      <c r="L14" s="6">
        <f>F14</f>
        <v>0</v>
      </c>
      <c r="M14" s="16" t="e">
        <f>G14+H14</f>
        <v>#DIV/0!</v>
      </c>
      <c r="N14" s="45"/>
      <c r="O14" s="43"/>
      <c r="P14" s="45"/>
    </row>
    <row r="15" spans="2:23" x14ac:dyDescent="0.2">
      <c r="B15" s="17">
        <f>EDATE(B14,1)</f>
        <v>45323</v>
      </c>
      <c r="C15" s="32">
        <f t="shared" ref="C15:C78" si="0">$D$7</f>
        <v>0</v>
      </c>
      <c r="D15" s="6" t="e">
        <f>IF(J14&lt;=0,0,J14)</f>
        <v>#DIV/0!</v>
      </c>
      <c r="E15" s="16" t="e">
        <f t="shared" ref="E15:E78" si="1">F15+G15</f>
        <v>#DIV/0!</v>
      </c>
      <c r="F15" s="6" t="e">
        <f t="shared" ref="F15:F78" si="2">D15*C15/12</f>
        <v>#DIV/0!</v>
      </c>
      <c r="G15" s="16" t="e">
        <f t="shared" ref="G15:G78" si="3">IF(J14&gt;0,$D$6/$D$9,0)</f>
        <v>#DIV/0!</v>
      </c>
      <c r="H15" s="18">
        <f>'skracanie okresu r. równe'!H15</f>
        <v>0</v>
      </c>
      <c r="I15" s="6">
        <f t="shared" ref="I15:I78" si="4">IF(H15=0,0,MAX(IF(H15&gt;0,D15*0.005,0),300))</f>
        <v>0</v>
      </c>
      <c r="J15" s="6" t="e">
        <f>D15-G15-H15</f>
        <v>#DIV/0!</v>
      </c>
      <c r="K15" s="8">
        <f>K14+1</f>
        <v>2</v>
      </c>
      <c r="L15" s="6" t="e">
        <f t="shared" ref="L15:L78" si="5">L14+F15</f>
        <v>#DIV/0!</v>
      </c>
      <c r="M15" s="16" t="e">
        <f t="shared" ref="M15:M78" si="6">M14+G15+H15</f>
        <v>#DIV/0!</v>
      </c>
      <c r="N15" s="45"/>
      <c r="O15" s="43"/>
      <c r="P15" s="45"/>
    </row>
    <row r="16" spans="2:23" x14ac:dyDescent="0.2">
      <c r="B16" s="17">
        <f t="shared" ref="B16:B79" si="7">EDATE(B15,1)</f>
        <v>45352</v>
      </c>
      <c r="C16" s="32">
        <f t="shared" si="0"/>
        <v>0</v>
      </c>
      <c r="D16" s="6" t="e">
        <f t="shared" ref="D16:D79" si="8">IF(J15&lt;=0,0,J15)</f>
        <v>#DIV/0!</v>
      </c>
      <c r="E16" s="16" t="e">
        <f t="shared" si="1"/>
        <v>#DIV/0!</v>
      </c>
      <c r="F16" s="6" t="e">
        <f t="shared" si="2"/>
        <v>#DIV/0!</v>
      </c>
      <c r="G16" s="16" t="e">
        <f t="shared" si="3"/>
        <v>#DIV/0!</v>
      </c>
      <c r="H16" s="18">
        <f>'skracanie okresu r. równe'!H16</f>
        <v>0</v>
      </c>
      <c r="I16" s="6">
        <f>IF(H16=0,0,MAX(IF(H16&gt;0,D16*0.005,0),300))</f>
        <v>0</v>
      </c>
      <c r="J16" s="6" t="e">
        <f>D16-G16-H16</f>
        <v>#DIV/0!</v>
      </c>
      <c r="K16" s="8">
        <f t="shared" ref="K16:K79" si="9">K15+1</f>
        <v>3</v>
      </c>
      <c r="L16" s="6" t="e">
        <f t="shared" si="5"/>
        <v>#DIV/0!</v>
      </c>
      <c r="M16" s="16" t="e">
        <f>M15+G16+H16</f>
        <v>#DIV/0!</v>
      </c>
      <c r="N16" s="45"/>
      <c r="O16" s="43"/>
      <c r="P16" s="45"/>
    </row>
    <row r="17" spans="2:16" x14ac:dyDescent="0.2">
      <c r="B17" s="17">
        <f t="shared" si="7"/>
        <v>45383</v>
      </c>
      <c r="C17" s="32">
        <f t="shared" si="0"/>
        <v>0</v>
      </c>
      <c r="D17" s="6" t="e">
        <f t="shared" si="8"/>
        <v>#DIV/0!</v>
      </c>
      <c r="E17" s="16" t="e">
        <f t="shared" si="1"/>
        <v>#DIV/0!</v>
      </c>
      <c r="F17" s="6" t="e">
        <f t="shared" si="2"/>
        <v>#DIV/0!</v>
      </c>
      <c r="G17" s="16" t="e">
        <f t="shared" si="3"/>
        <v>#DIV/0!</v>
      </c>
      <c r="H17" s="18">
        <f>'skracanie okresu r. równe'!H17</f>
        <v>0</v>
      </c>
      <c r="I17" s="6">
        <f>IF(H17=0,0,MAX(IF(H17&gt;0,D17*0.005,0),300))</f>
        <v>0</v>
      </c>
      <c r="J17" s="6" t="e">
        <f>D17-G17-H17</f>
        <v>#DIV/0!</v>
      </c>
      <c r="K17" s="8">
        <f t="shared" si="9"/>
        <v>4</v>
      </c>
      <c r="L17" s="6" t="e">
        <f t="shared" si="5"/>
        <v>#DIV/0!</v>
      </c>
      <c r="M17" s="16" t="e">
        <f>M16+G17+H17</f>
        <v>#DIV/0!</v>
      </c>
      <c r="N17" s="45"/>
      <c r="O17" s="43"/>
      <c r="P17" s="45"/>
    </row>
    <row r="18" spans="2:16" x14ac:dyDescent="0.2">
      <c r="B18" s="17">
        <f t="shared" si="7"/>
        <v>45413</v>
      </c>
      <c r="C18" s="32">
        <f t="shared" si="0"/>
        <v>0</v>
      </c>
      <c r="D18" s="6" t="e">
        <f t="shared" si="8"/>
        <v>#DIV/0!</v>
      </c>
      <c r="E18" s="16" t="e">
        <f t="shared" si="1"/>
        <v>#DIV/0!</v>
      </c>
      <c r="F18" s="6" t="e">
        <f t="shared" si="2"/>
        <v>#DIV/0!</v>
      </c>
      <c r="G18" s="16" t="e">
        <f t="shared" si="3"/>
        <v>#DIV/0!</v>
      </c>
      <c r="H18" s="18">
        <f>'skracanie okresu r. równe'!H18</f>
        <v>0</v>
      </c>
      <c r="I18" s="6">
        <f t="shared" si="4"/>
        <v>0</v>
      </c>
      <c r="J18" s="6" t="e">
        <f t="shared" ref="J18:J81" si="10">D18-G18-H18</f>
        <v>#DIV/0!</v>
      </c>
      <c r="K18" s="8">
        <f t="shared" si="9"/>
        <v>5</v>
      </c>
      <c r="L18" s="6" t="e">
        <f t="shared" si="5"/>
        <v>#DIV/0!</v>
      </c>
      <c r="M18" s="16" t="e">
        <f t="shared" si="6"/>
        <v>#DIV/0!</v>
      </c>
      <c r="N18" s="45"/>
      <c r="O18" s="43"/>
      <c r="P18" s="45"/>
    </row>
    <row r="19" spans="2:16" x14ac:dyDescent="0.2">
      <c r="B19" s="17">
        <f t="shared" si="7"/>
        <v>45444</v>
      </c>
      <c r="C19" s="32">
        <f t="shared" si="0"/>
        <v>0</v>
      </c>
      <c r="D19" s="6" t="e">
        <f t="shared" si="8"/>
        <v>#DIV/0!</v>
      </c>
      <c r="E19" s="16" t="e">
        <f t="shared" si="1"/>
        <v>#DIV/0!</v>
      </c>
      <c r="F19" s="6" t="e">
        <f t="shared" si="2"/>
        <v>#DIV/0!</v>
      </c>
      <c r="G19" s="16" t="e">
        <f t="shared" si="3"/>
        <v>#DIV/0!</v>
      </c>
      <c r="H19" s="18">
        <f>'skracanie okresu r. równe'!H19</f>
        <v>0</v>
      </c>
      <c r="I19" s="6">
        <f t="shared" si="4"/>
        <v>0</v>
      </c>
      <c r="J19" s="6" t="e">
        <f t="shared" si="10"/>
        <v>#DIV/0!</v>
      </c>
      <c r="K19" s="8">
        <f t="shared" si="9"/>
        <v>6</v>
      </c>
      <c r="L19" s="6" t="e">
        <f t="shared" si="5"/>
        <v>#DIV/0!</v>
      </c>
      <c r="M19" s="16" t="e">
        <f t="shared" si="6"/>
        <v>#DIV/0!</v>
      </c>
      <c r="N19" s="45"/>
      <c r="O19" s="43"/>
      <c r="P19" s="45"/>
    </row>
    <row r="20" spans="2:16" x14ac:dyDescent="0.2">
      <c r="B20" s="17">
        <f t="shared" si="7"/>
        <v>45474</v>
      </c>
      <c r="C20" s="32">
        <f t="shared" si="0"/>
        <v>0</v>
      </c>
      <c r="D20" s="6" t="e">
        <f t="shared" si="8"/>
        <v>#DIV/0!</v>
      </c>
      <c r="E20" s="16" t="e">
        <f t="shared" si="1"/>
        <v>#DIV/0!</v>
      </c>
      <c r="F20" s="6" t="e">
        <f t="shared" si="2"/>
        <v>#DIV/0!</v>
      </c>
      <c r="G20" s="16" t="e">
        <f t="shared" si="3"/>
        <v>#DIV/0!</v>
      </c>
      <c r="H20" s="18">
        <f>'skracanie okresu r. równe'!H20</f>
        <v>0</v>
      </c>
      <c r="I20" s="6">
        <f t="shared" si="4"/>
        <v>0</v>
      </c>
      <c r="J20" s="6" t="e">
        <f t="shared" si="10"/>
        <v>#DIV/0!</v>
      </c>
      <c r="K20" s="8">
        <f t="shared" si="9"/>
        <v>7</v>
      </c>
      <c r="L20" s="6" t="e">
        <f t="shared" si="5"/>
        <v>#DIV/0!</v>
      </c>
      <c r="M20" s="16" t="e">
        <f t="shared" si="6"/>
        <v>#DIV/0!</v>
      </c>
      <c r="N20" s="45"/>
      <c r="O20" s="43"/>
      <c r="P20" s="45"/>
    </row>
    <row r="21" spans="2:16" x14ac:dyDescent="0.2">
      <c r="B21" s="17">
        <f t="shared" si="7"/>
        <v>45505</v>
      </c>
      <c r="C21" s="32">
        <f t="shared" si="0"/>
        <v>0</v>
      </c>
      <c r="D21" s="6" t="e">
        <f t="shared" si="8"/>
        <v>#DIV/0!</v>
      </c>
      <c r="E21" s="16" t="e">
        <f t="shared" si="1"/>
        <v>#DIV/0!</v>
      </c>
      <c r="F21" s="6" t="e">
        <f t="shared" si="2"/>
        <v>#DIV/0!</v>
      </c>
      <c r="G21" s="16" t="e">
        <f t="shared" si="3"/>
        <v>#DIV/0!</v>
      </c>
      <c r="H21" s="18">
        <f>'skracanie okresu r. równe'!H21</f>
        <v>0</v>
      </c>
      <c r="I21" s="6">
        <f t="shared" si="4"/>
        <v>0</v>
      </c>
      <c r="J21" s="6" t="e">
        <f t="shared" si="10"/>
        <v>#DIV/0!</v>
      </c>
      <c r="K21" s="8">
        <f t="shared" si="9"/>
        <v>8</v>
      </c>
      <c r="L21" s="6" t="e">
        <f t="shared" si="5"/>
        <v>#DIV/0!</v>
      </c>
      <c r="M21" s="16" t="e">
        <f t="shared" si="6"/>
        <v>#DIV/0!</v>
      </c>
      <c r="N21" s="45"/>
      <c r="O21" s="43"/>
      <c r="P21" s="45"/>
    </row>
    <row r="22" spans="2:16" x14ac:dyDescent="0.2">
      <c r="B22" s="17">
        <f t="shared" si="7"/>
        <v>45536</v>
      </c>
      <c r="C22" s="32">
        <f t="shared" si="0"/>
        <v>0</v>
      </c>
      <c r="D22" s="6" t="e">
        <f t="shared" si="8"/>
        <v>#DIV/0!</v>
      </c>
      <c r="E22" s="16" t="e">
        <f t="shared" si="1"/>
        <v>#DIV/0!</v>
      </c>
      <c r="F22" s="6" t="e">
        <f t="shared" si="2"/>
        <v>#DIV/0!</v>
      </c>
      <c r="G22" s="16" t="e">
        <f t="shared" si="3"/>
        <v>#DIV/0!</v>
      </c>
      <c r="H22" s="18">
        <f>'skracanie okresu r. równe'!H22</f>
        <v>0</v>
      </c>
      <c r="I22" s="6">
        <f t="shared" si="4"/>
        <v>0</v>
      </c>
      <c r="J22" s="6" t="e">
        <f t="shared" si="10"/>
        <v>#DIV/0!</v>
      </c>
      <c r="K22" s="8">
        <f t="shared" si="9"/>
        <v>9</v>
      </c>
      <c r="L22" s="6" t="e">
        <f t="shared" si="5"/>
        <v>#DIV/0!</v>
      </c>
      <c r="M22" s="16" t="e">
        <f t="shared" si="6"/>
        <v>#DIV/0!</v>
      </c>
      <c r="N22" s="45"/>
      <c r="O22" s="43"/>
      <c r="P22" s="45"/>
    </row>
    <row r="23" spans="2:16" x14ac:dyDescent="0.2">
      <c r="B23" s="17">
        <f t="shared" si="7"/>
        <v>45566</v>
      </c>
      <c r="C23" s="32">
        <f t="shared" si="0"/>
        <v>0</v>
      </c>
      <c r="D23" s="6" t="e">
        <f t="shared" si="8"/>
        <v>#DIV/0!</v>
      </c>
      <c r="E23" s="16" t="e">
        <f t="shared" si="1"/>
        <v>#DIV/0!</v>
      </c>
      <c r="F23" s="6" t="e">
        <f t="shared" si="2"/>
        <v>#DIV/0!</v>
      </c>
      <c r="G23" s="16" t="e">
        <f t="shared" si="3"/>
        <v>#DIV/0!</v>
      </c>
      <c r="H23" s="18">
        <f>'skracanie okresu r. równe'!H23</f>
        <v>0</v>
      </c>
      <c r="I23" s="6">
        <f t="shared" si="4"/>
        <v>0</v>
      </c>
      <c r="J23" s="6" t="e">
        <f>D23-G23-H23</f>
        <v>#DIV/0!</v>
      </c>
      <c r="K23" s="8">
        <f t="shared" si="9"/>
        <v>10</v>
      </c>
      <c r="L23" s="6" t="e">
        <f t="shared" si="5"/>
        <v>#DIV/0!</v>
      </c>
      <c r="M23" s="16" t="e">
        <f t="shared" si="6"/>
        <v>#DIV/0!</v>
      </c>
      <c r="N23" s="45"/>
      <c r="O23" s="43"/>
      <c r="P23" s="45"/>
    </row>
    <row r="24" spans="2:16" x14ac:dyDescent="0.2">
      <c r="B24" s="17">
        <f t="shared" si="7"/>
        <v>45597</v>
      </c>
      <c r="C24" s="32">
        <f t="shared" si="0"/>
        <v>0</v>
      </c>
      <c r="D24" s="6" t="e">
        <f t="shared" si="8"/>
        <v>#DIV/0!</v>
      </c>
      <c r="E24" s="16" t="e">
        <f t="shared" si="1"/>
        <v>#DIV/0!</v>
      </c>
      <c r="F24" s="6" t="e">
        <f t="shared" si="2"/>
        <v>#DIV/0!</v>
      </c>
      <c r="G24" s="16" t="e">
        <f t="shared" si="3"/>
        <v>#DIV/0!</v>
      </c>
      <c r="H24" s="18">
        <f>'skracanie okresu r. równe'!H24</f>
        <v>0</v>
      </c>
      <c r="I24" s="6">
        <f t="shared" si="4"/>
        <v>0</v>
      </c>
      <c r="J24" s="6" t="e">
        <f t="shared" si="10"/>
        <v>#DIV/0!</v>
      </c>
      <c r="K24" s="8">
        <f t="shared" si="9"/>
        <v>11</v>
      </c>
      <c r="L24" s="6" t="e">
        <f t="shared" si="5"/>
        <v>#DIV/0!</v>
      </c>
      <c r="M24" s="16" t="e">
        <f t="shared" si="6"/>
        <v>#DIV/0!</v>
      </c>
      <c r="N24" s="45"/>
      <c r="O24" s="43"/>
      <c r="P24" s="45"/>
    </row>
    <row r="25" spans="2:16" x14ac:dyDescent="0.2">
      <c r="B25" s="17">
        <f t="shared" si="7"/>
        <v>45627</v>
      </c>
      <c r="C25" s="32">
        <f t="shared" si="0"/>
        <v>0</v>
      </c>
      <c r="D25" s="6" t="e">
        <f t="shared" si="8"/>
        <v>#DIV/0!</v>
      </c>
      <c r="E25" s="16" t="e">
        <f t="shared" si="1"/>
        <v>#DIV/0!</v>
      </c>
      <c r="F25" s="6" t="e">
        <f t="shared" si="2"/>
        <v>#DIV/0!</v>
      </c>
      <c r="G25" s="16" t="e">
        <f t="shared" si="3"/>
        <v>#DIV/0!</v>
      </c>
      <c r="H25" s="18">
        <f>'skracanie okresu r. równe'!H25</f>
        <v>0</v>
      </c>
      <c r="I25" s="6">
        <f t="shared" si="4"/>
        <v>0</v>
      </c>
      <c r="J25" s="6" t="e">
        <f t="shared" si="10"/>
        <v>#DIV/0!</v>
      </c>
      <c r="K25" s="8">
        <f t="shared" si="9"/>
        <v>12</v>
      </c>
      <c r="L25" s="6" t="e">
        <f t="shared" si="5"/>
        <v>#DIV/0!</v>
      </c>
      <c r="M25" s="16" t="e">
        <f t="shared" si="6"/>
        <v>#DIV/0!</v>
      </c>
      <c r="N25" s="45"/>
      <c r="O25" s="43"/>
      <c r="P25" s="45"/>
    </row>
    <row r="26" spans="2:16" x14ac:dyDescent="0.2">
      <c r="B26" s="17">
        <f t="shared" si="7"/>
        <v>45658</v>
      </c>
      <c r="C26" s="32">
        <f t="shared" si="0"/>
        <v>0</v>
      </c>
      <c r="D26" s="6" t="e">
        <f t="shared" si="8"/>
        <v>#DIV/0!</v>
      </c>
      <c r="E26" s="16" t="e">
        <f t="shared" si="1"/>
        <v>#DIV/0!</v>
      </c>
      <c r="F26" s="6" t="e">
        <f t="shared" si="2"/>
        <v>#DIV/0!</v>
      </c>
      <c r="G26" s="16" t="e">
        <f t="shared" si="3"/>
        <v>#DIV/0!</v>
      </c>
      <c r="H26" s="18">
        <f>'skracanie okresu r. równe'!H26</f>
        <v>0</v>
      </c>
      <c r="I26" s="6">
        <f t="shared" si="4"/>
        <v>0</v>
      </c>
      <c r="J26" s="6" t="e">
        <f>D26-G26-H26</f>
        <v>#DIV/0!</v>
      </c>
      <c r="K26" s="8">
        <f t="shared" si="9"/>
        <v>13</v>
      </c>
      <c r="L26" s="6" t="e">
        <f t="shared" si="5"/>
        <v>#DIV/0!</v>
      </c>
      <c r="M26" s="16" t="e">
        <f>M25+G26+H26</f>
        <v>#DIV/0!</v>
      </c>
      <c r="N26" s="45"/>
      <c r="O26" s="43"/>
      <c r="P26" s="45"/>
    </row>
    <row r="27" spans="2:16" x14ac:dyDescent="0.2">
      <c r="B27" s="17">
        <f t="shared" si="7"/>
        <v>45689</v>
      </c>
      <c r="C27" s="32">
        <f t="shared" si="0"/>
        <v>0</v>
      </c>
      <c r="D27" s="6" t="e">
        <f t="shared" si="8"/>
        <v>#DIV/0!</v>
      </c>
      <c r="E27" s="16" t="e">
        <f t="shared" si="1"/>
        <v>#DIV/0!</v>
      </c>
      <c r="F27" s="6" t="e">
        <f t="shared" si="2"/>
        <v>#DIV/0!</v>
      </c>
      <c r="G27" s="16" t="e">
        <f t="shared" si="3"/>
        <v>#DIV/0!</v>
      </c>
      <c r="H27" s="18">
        <f>'skracanie okresu r. równe'!H27</f>
        <v>0</v>
      </c>
      <c r="I27" s="6">
        <f t="shared" si="4"/>
        <v>0</v>
      </c>
      <c r="J27" s="6" t="e">
        <f>D27-G27-H27</f>
        <v>#DIV/0!</v>
      </c>
      <c r="K27" s="8">
        <f t="shared" si="9"/>
        <v>14</v>
      </c>
      <c r="L27" s="6" t="e">
        <f t="shared" si="5"/>
        <v>#DIV/0!</v>
      </c>
      <c r="M27" s="16" t="e">
        <f>M26+G27+H27</f>
        <v>#DIV/0!</v>
      </c>
      <c r="N27" s="45"/>
      <c r="O27" s="43"/>
      <c r="P27" s="45"/>
    </row>
    <row r="28" spans="2:16" x14ac:dyDescent="0.2">
      <c r="B28" s="17">
        <f t="shared" si="7"/>
        <v>45717</v>
      </c>
      <c r="C28" s="32">
        <f t="shared" si="0"/>
        <v>0</v>
      </c>
      <c r="D28" s="6" t="e">
        <f t="shared" si="8"/>
        <v>#DIV/0!</v>
      </c>
      <c r="E28" s="16" t="e">
        <f t="shared" si="1"/>
        <v>#DIV/0!</v>
      </c>
      <c r="F28" s="6" t="e">
        <f t="shared" si="2"/>
        <v>#DIV/0!</v>
      </c>
      <c r="G28" s="16" t="e">
        <f t="shared" si="3"/>
        <v>#DIV/0!</v>
      </c>
      <c r="H28" s="18">
        <f>'skracanie okresu r. równe'!H28</f>
        <v>0</v>
      </c>
      <c r="I28" s="6">
        <f t="shared" si="4"/>
        <v>0</v>
      </c>
      <c r="J28" s="6" t="e">
        <f t="shared" si="10"/>
        <v>#DIV/0!</v>
      </c>
      <c r="K28" s="8">
        <f t="shared" si="9"/>
        <v>15</v>
      </c>
      <c r="L28" s="6" t="e">
        <f t="shared" si="5"/>
        <v>#DIV/0!</v>
      </c>
      <c r="M28" s="16" t="e">
        <f t="shared" si="6"/>
        <v>#DIV/0!</v>
      </c>
      <c r="N28" s="45"/>
      <c r="O28" s="43"/>
      <c r="P28" s="45"/>
    </row>
    <row r="29" spans="2:16" x14ac:dyDescent="0.2">
      <c r="B29" s="17">
        <f t="shared" si="7"/>
        <v>45748</v>
      </c>
      <c r="C29" s="32">
        <f t="shared" si="0"/>
        <v>0</v>
      </c>
      <c r="D29" s="6" t="e">
        <f t="shared" si="8"/>
        <v>#DIV/0!</v>
      </c>
      <c r="E29" s="16" t="e">
        <f t="shared" si="1"/>
        <v>#DIV/0!</v>
      </c>
      <c r="F29" s="6" t="e">
        <f t="shared" si="2"/>
        <v>#DIV/0!</v>
      </c>
      <c r="G29" s="16" t="e">
        <f t="shared" si="3"/>
        <v>#DIV/0!</v>
      </c>
      <c r="H29" s="18">
        <f>'skracanie okresu r. równe'!H29</f>
        <v>0</v>
      </c>
      <c r="I29" s="6">
        <f t="shared" si="4"/>
        <v>0</v>
      </c>
      <c r="J29" s="6" t="e">
        <f t="shared" si="10"/>
        <v>#DIV/0!</v>
      </c>
      <c r="K29" s="8">
        <f t="shared" si="9"/>
        <v>16</v>
      </c>
      <c r="L29" s="6" t="e">
        <f t="shared" si="5"/>
        <v>#DIV/0!</v>
      </c>
      <c r="M29" s="16" t="e">
        <f t="shared" si="6"/>
        <v>#DIV/0!</v>
      </c>
      <c r="N29" s="45"/>
      <c r="O29" s="43"/>
      <c r="P29" s="45"/>
    </row>
    <row r="30" spans="2:16" x14ac:dyDescent="0.2">
      <c r="B30" s="17">
        <f t="shared" si="7"/>
        <v>45778</v>
      </c>
      <c r="C30" s="32">
        <f t="shared" si="0"/>
        <v>0</v>
      </c>
      <c r="D30" s="6" t="e">
        <f t="shared" si="8"/>
        <v>#DIV/0!</v>
      </c>
      <c r="E30" s="16" t="e">
        <f t="shared" si="1"/>
        <v>#DIV/0!</v>
      </c>
      <c r="F30" s="6" t="e">
        <f t="shared" si="2"/>
        <v>#DIV/0!</v>
      </c>
      <c r="G30" s="16" t="e">
        <f t="shared" si="3"/>
        <v>#DIV/0!</v>
      </c>
      <c r="H30" s="18">
        <f>'skracanie okresu r. równe'!H30</f>
        <v>0</v>
      </c>
      <c r="I30" s="6">
        <f t="shared" si="4"/>
        <v>0</v>
      </c>
      <c r="J30" s="6" t="e">
        <f t="shared" si="10"/>
        <v>#DIV/0!</v>
      </c>
      <c r="K30" s="8">
        <f t="shared" si="9"/>
        <v>17</v>
      </c>
      <c r="L30" s="6" t="e">
        <f t="shared" si="5"/>
        <v>#DIV/0!</v>
      </c>
      <c r="M30" s="16" t="e">
        <f t="shared" si="6"/>
        <v>#DIV/0!</v>
      </c>
      <c r="N30" s="45"/>
      <c r="O30" s="43"/>
      <c r="P30" s="45"/>
    </row>
    <row r="31" spans="2:16" x14ac:dyDescent="0.2">
      <c r="B31" s="17">
        <f t="shared" si="7"/>
        <v>45809</v>
      </c>
      <c r="C31" s="32">
        <f t="shared" si="0"/>
        <v>0</v>
      </c>
      <c r="D31" s="6" t="e">
        <f t="shared" si="8"/>
        <v>#DIV/0!</v>
      </c>
      <c r="E31" s="16" t="e">
        <f t="shared" si="1"/>
        <v>#DIV/0!</v>
      </c>
      <c r="F31" s="6" t="e">
        <f t="shared" si="2"/>
        <v>#DIV/0!</v>
      </c>
      <c r="G31" s="16" t="e">
        <f t="shared" si="3"/>
        <v>#DIV/0!</v>
      </c>
      <c r="H31" s="18">
        <f>'skracanie okresu r. równe'!H31</f>
        <v>0</v>
      </c>
      <c r="I31" s="6">
        <f t="shared" si="4"/>
        <v>0</v>
      </c>
      <c r="J31" s="6" t="e">
        <f t="shared" si="10"/>
        <v>#DIV/0!</v>
      </c>
      <c r="K31" s="8">
        <f t="shared" si="9"/>
        <v>18</v>
      </c>
      <c r="L31" s="6" t="e">
        <f t="shared" si="5"/>
        <v>#DIV/0!</v>
      </c>
      <c r="M31" s="16" t="e">
        <f t="shared" si="6"/>
        <v>#DIV/0!</v>
      </c>
      <c r="N31" s="45"/>
      <c r="O31" s="43"/>
      <c r="P31" s="45"/>
    </row>
    <row r="32" spans="2:16" x14ac:dyDescent="0.2">
      <c r="B32" s="17">
        <f t="shared" si="7"/>
        <v>45839</v>
      </c>
      <c r="C32" s="32">
        <f t="shared" si="0"/>
        <v>0</v>
      </c>
      <c r="D32" s="6" t="e">
        <f t="shared" si="8"/>
        <v>#DIV/0!</v>
      </c>
      <c r="E32" s="16" t="e">
        <f t="shared" si="1"/>
        <v>#DIV/0!</v>
      </c>
      <c r="F32" s="6" t="e">
        <f t="shared" si="2"/>
        <v>#DIV/0!</v>
      </c>
      <c r="G32" s="16" t="e">
        <f t="shared" si="3"/>
        <v>#DIV/0!</v>
      </c>
      <c r="H32" s="18">
        <f>'skracanie okresu r. równe'!H32</f>
        <v>0</v>
      </c>
      <c r="I32" s="6">
        <f t="shared" si="4"/>
        <v>0</v>
      </c>
      <c r="J32" s="6" t="e">
        <f t="shared" si="10"/>
        <v>#DIV/0!</v>
      </c>
      <c r="K32" s="8">
        <f t="shared" si="9"/>
        <v>19</v>
      </c>
      <c r="L32" s="6" t="e">
        <f t="shared" si="5"/>
        <v>#DIV/0!</v>
      </c>
      <c r="M32" s="16" t="e">
        <f t="shared" si="6"/>
        <v>#DIV/0!</v>
      </c>
      <c r="N32" s="45"/>
      <c r="O32" s="43"/>
      <c r="P32" s="45"/>
    </row>
    <row r="33" spans="2:16" x14ac:dyDescent="0.2">
      <c r="B33" s="17">
        <f t="shared" si="7"/>
        <v>45870</v>
      </c>
      <c r="C33" s="32">
        <f t="shared" si="0"/>
        <v>0</v>
      </c>
      <c r="D33" s="6" t="e">
        <f t="shared" si="8"/>
        <v>#DIV/0!</v>
      </c>
      <c r="E33" s="16" t="e">
        <f t="shared" si="1"/>
        <v>#DIV/0!</v>
      </c>
      <c r="F33" s="6" t="e">
        <f t="shared" si="2"/>
        <v>#DIV/0!</v>
      </c>
      <c r="G33" s="16" t="e">
        <f t="shared" si="3"/>
        <v>#DIV/0!</v>
      </c>
      <c r="H33" s="18">
        <f>'skracanie okresu r. równe'!H33</f>
        <v>0</v>
      </c>
      <c r="I33" s="6">
        <f t="shared" si="4"/>
        <v>0</v>
      </c>
      <c r="J33" s="6" t="e">
        <f t="shared" si="10"/>
        <v>#DIV/0!</v>
      </c>
      <c r="K33" s="8">
        <f t="shared" si="9"/>
        <v>20</v>
      </c>
      <c r="L33" s="6" t="e">
        <f t="shared" si="5"/>
        <v>#DIV/0!</v>
      </c>
      <c r="M33" s="16" t="e">
        <f t="shared" si="6"/>
        <v>#DIV/0!</v>
      </c>
      <c r="N33" s="45"/>
      <c r="O33" s="43"/>
      <c r="P33" s="45"/>
    </row>
    <row r="34" spans="2:16" x14ac:dyDescent="0.2">
      <c r="B34" s="17">
        <f t="shared" si="7"/>
        <v>45901</v>
      </c>
      <c r="C34" s="32">
        <f t="shared" si="0"/>
        <v>0</v>
      </c>
      <c r="D34" s="6" t="e">
        <f t="shared" si="8"/>
        <v>#DIV/0!</v>
      </c>
      <c r="E34" s="16" t="e">
        <f t="shared" si="1"/>
        <v>#DIV/0!</v>
      </c>
      <c r="F34" s="6" t="e">
        <f t="shared" si="2"/>
        <v>#DIV/0!</v>
      </c>
      <c r="G34" s="16" t="e">
        <f t="shared" si="3"/>
        <v>#DIV/0!</v>
      </c>
      <c r="H34" s="18">
        <f>'skracanie okresu r. równe'!H34</f>
        <v>0</v>
      </c>
      <c r="I34" s="6">
        <f t="shared" si="4"/>
        <v>0</v>
      </c>
      <c r="J34" s="6" t="e">
        <f t="shared" si="10"/>
        <v>#DIV/0!</v>
      </c>
      <c r="K34" s="8">
        <f t="shared" si="9"/>
        <v>21</v>
      </c>
      <c r="L34" s="6" t="e">
        <f t="shared" si="5"/>
        <v>#DIV/0!</v>
      </c>
      <c r="M34" s="16" t="e">
        <f t="shared" si="6"/>
        <v>#DIV/0!</v>
      </c>
      <c r="N34" s="45"/>
      <c r="O34" s="43"/>
      <c r="P34" s="45"/>
    </row>
    <row r="35" spans="2:16" x14ac:dyDescent="0.2">
      <c r="B35" s="17">
        <f t="shared" si="7"/>
        <v>45931</v>
      </c>
      <c r="C35" s="32">
        <f t="shared" si="0"/>
        <v>0</v>
      </c>
      <c r="D35" s="6" t="e">
        <f t="shared" si="8"/>
        <v>#DIV/0!</v>
      </c>
      <c r="E35" s="16" t="e">
        <f t="shared" si="1"/>
        <v>#DIV/0!</v>
      </c>
      <c r="F35" s="6" t="e">
        <f t="shared" si="2"/>
        <v>#DIV/0!</v>
      </c>
      <c r="G35" s="16" t="e">
        <f t="shared" si="3"/>
        <v>#DIV/0!</v>
      </c>
      <c r="H35" s="18">
        <f>'skracanie okresu r. równe'!H35</f>
        <v>0</v>
      </c>
      <c r="I35" s="6">
        <f t="shared" si="4"/>
        <v>0</v>
      </c>
      <c r="J35" s="6" t="e">
        <f t="shared" si="10"/>
        <v>#DIV/0!</v>
      </c>
      <c r="K35" s="8">
        <f t="shared" si="9"/>
        <v>22</v>
      </c>
      <c r="L35" s="6" t="e">
        <f t="shared" si="5"/>
        <v>#DIV/0!</v>
      </c>
      <c r="M35" s="16" t="e">
        <f t="shared" si="6"/>
        <v>#DIV/0!</v>
      </c>
      <c r="N35" s="45"/>
      <c r="O35" s="43"/>
      <c r="P35" s="45"/>
    </row>
    <row r="36" spans="2:16" x14ac:dyDescent="0.2">
      <c r="B36" s="17">
        <f t="shared" si="7"/>
        <v>45962</v>
      </c>
      <c r="C36" s="32">
        <f t="shared" si="0"/>
        <v>0</v>
      </c>
      <c r="D36" s="6" t="e">
        <f t="shared" si="8"/>
        <v>#DIV/0!</v>
      </c>
      <c r="E36" s="16" t="e">
        <f t="shared" si="1"/>
        <v>#DIV/0!</v>
      </c>
      <c r="F36" s="6" t="e">
        <f t="shared" si="2"/>
        <v>#DIV/0!</v>
      </c>
      <c r="G36" s="16" t="e">
        <f t="shared" si="3"/>
        <v>#DIV/0!</v>
      </c>
      <c r="H36" s="18">
        <f>'skracanie okresu r. równe'!H36</f>
        <v>0</v>
      </c>
      <c r="I36" s="6">
        <f t="shared" si="4"/>
        <v>0</v>
      </c>
      <c r="J36" s="6" t="e">
        <f t="shared" si="10"/>
        <v>#DIV/0!</v>
      </c>
      <c r="K36" s="8">
        <f t="shared" si="9"/>
        <v>23</v>
      </c>
      <c r="L36" s="6" t="e">
        <f t="shared" si="5"/>
        <v>#DIV/0!</v>
      </c>
      <c r="M36" s="16" t="e">
        <f t="shared" si="6"/>
        <v>#DIV/0!</v>
      </c>
      <c r="N36" s="45"/>
      <c r="O36" s="43"/>
      <c r="P36" s="45"/>
    </row>
    <row r="37" spans="2:16" x14ac:dyDescent="0.2">
      <c r="B37" s="17">
        <f t="shared" si="7"/>
        <v>45992</v>
      </c>
      <c r="C37" s="32">
        <f t="shared" si="0"/>
        <v>0</v>
      </c>
      <c r="D37" s="6" t="e">
        <f t="shared" si="8"/>
        <v>#DIV/0!</v>
      </c>
      <c r="E37" s="16" t="e">
        <f t="shared" si="1"/>
        <v>#DIV/0!</v>
      </c>
      <c r="F37" s="6" t="e">
        <f t="shared" si="2"/>
        <v>#DIV/0!</v>
      </c>
      <c r="G37" s="16" t="e">
        <f t="shared" si="3"/>
        <v>#DIV/0!</v>
      </c>
      <c r="H37" s="18">
        <f>'skracanie okresu r. równe'!H37</f>
        <v>0</v>
      </c>
      <c r="I37" s="6">
        <f t="shared" si="4"/>
        <v>0</v>
      </c>
      <c r="J37" s="6" t="e">
        <f t="shared" si="10"/>
        <v>#DIV/0!</v>
      </c>
      <c r="K37" s="8">
        <f t="shared" si="9"/>
        <v>24</v>
      </c>
      <c r="L37" s="6" t="e">
        <f t="shared" si="5"/>
        <v>#DIV/0!</v>
      </c>
      <c r="M37" s="16" t="e">
        <f t="shared" si="6"/>
        <v>#DIV/0!</v>
      </c>
      <c r="N37" s="45"/>
      <c r="O37" s="43"/>
      <c r="P37" s="45"/>
    </row>
    <row r="38" spans="2:16" x14ac:dyDescent="0.2">
      <c r="B38" s="17">
        <f t="shared" si="7"/>
        <v>46023</v>
      </c>
      <c r="C38" s="32">
        <f t="shared" si="0"/>
        <v>0</v>
      </c>
      <c r="D38" s="6" t="e">
        <f t="shared" si="8"/>
        <v>#DIV/0!</v>
      </c>
      <c r="E38" s="16" t="e">
        <f t="shared" si="1"/>
        <v>#DIV/0!</v>
      </c>
      <c r="F38" s="6" t="e">
        <f t="shared" si="2"/>
        <v>#DIV/0!</v>
      </c>
      <c r="G38" s="16" t="e">
        <f t="shared" si="3"/>
        <v>#DIV/0!</v>
      </c>
      <c r="H38" s="18">
        <f>'skracanie okresu r. równe'!H38</f>
        <v>0</v>
      </c>
      <c r="I38" s="6">
        <f t="shared" si="4"/>
        <v>0</v>
      </c>
      <c r="J38" s="6" t="e">
        <f t="shared" si="10"/>
        <v>#DIV/0!</v>
      </c>
      <c r="K38" s="8">
        <f t="shared" si="9"/>
        <v>25</v>
      </c>
      <c r="L38" s="6" t="e">
        <f t="shared" si="5"/>
        <v>#DIV/0!</v>
      </c>
      <c r="M38" s="16" t="e">
        <f t="shared" si="6"/>
        <v>#DIV/0!</v>
      </c>
      <c r="N38" s="45"/>
      <c r="O38" s="43"/>
      <c r="P38" s="45"/>
    </row>
    <row r="39" spans="2:16" x14ac:dyDescent="0.2">
      <c r="B39" s="17">
        <f t="shared" si="7"/>
        <v>46054</v>
      </c>
      <c r="C39" s="32">
        <f t="shared" si="0"/>
        <v>0</v>
      </c>
      <c r="D39" s="6" t="e">
        <f t="shared" si="8"/>
        <v>#DIV/0!</v>
      </c>
      <c r="E39" s="16" t="e">
        <f t="shared" si="1"/>
        <v>#DIV/0!</v>
      </c>
      <c r="F39" s="6" t="e">
        <f t="shared" si="2"/>
        <v>#DIV/0!</v>
      </c>
      <c r="G39" s="16" t="e">
        <f t="shared" si="3"/>
        <v>#DIV/0!</v>
      </c>
      <c r="H39" s="18">
        <f>'skracanie okresu r. równe'!H39</f>
        <v>0</v>
      </c>
      <c r="I39" s="6">
        <f t="shared" si="4"/>
        <v>0</v>
      </c>
      <c r="J39" s="6" t="e">
        <f t="shared" si="10"/>
        <v>#DIV/0!</v>
      </c>
      <c r="K39" s="8">
        <f t="shared" si="9"/>
        <v>26</v>
      </c>
      <c r="L39" s="6" t="e">
        <f t="shared" si="5"/>
        <v>#DIV/0!</v>
      </c>
      <c r="M39" s="16" t="e">
        <f t="shared" si="6"/>
        <v>#DIV/0!</v>
      </c>
      <c r="N39" s="45"/>
      <c r="O39" s="43"/>
      <c r="P39" s="45"/>
    </row>
    <row r="40" spans="2:16" x14ac:dyDescent="0.2">
      <c r="B40" s="17">
        <f t="shared" si="7"/>
        <v>46082</v>
      </c>
      <c r="C40" s="32">
        <f t="shared" si="0"/>
        <v>0</v>
      </c>
      <c r="D40" s="6" t="e">
        <f t="shared" si="8"/>
        <v>#DIV/0!</v>
      </c>
      <c r="E40" s="16" t="e">
        <f t="shared" si="1"/>
        <v>#DIV/0!</v>
      </c>
      <c r="F40" s="6" t="e">
        <f t="shared" si="2"/>
        <v>#DIV/0!</v>
      </c>
      <c r="G40" s="16" t="e">
        <f t="shared" si="3"/>
        <v>#DIV/0!</v>
      </c>
      <c r="H40" s="18">
        <f>'skracanie okresu r. równe'!H40</f>
        <v>0</v>
      </c>
      <c r="I40" s="6">
        <f t="shared" si="4"/>
        <v>0</v>
      </c>
      <c r="J40" s="6" t="e">
        <f t="shared" si="10"/>
        <v>#DIV/0!</v>
      </c>
      <c r="K40" s="8">
        <f t="shared" si="9"/>
        <v>27</v>
      </c>
      <c r="L40" s="6" t="e">
        <f t="shared" si="5"/>
        <v>#DIV/0!</v>
      </c>
      <c r="M40" s="16" t="e">
        <f t="shared" si="6"/>
        <v>#DIV/0!</v>
      </c>
      <c r="N40" s="45"/>
      <c r="O40" s="43"/>
      <c r="P40" s="45"/>
    </row>
    <row r="41" spans="2:16" x14ac:dyDescent="0.2">
      <c r="B41" s="17">
        <f t="shared" si="7"/>
        <v>46113</v>
      </c>
      <c r="C41" s="32">
        <f t="shared" si="0"/>
        <v>0</v>
      </c>
      <c r="D41" s="6" t="e">
        <f t="shared" si="8"/>
        <v>#DIV/0!</v>
      </c>
      <c r="E41" s="16" t="e">
        <f t="shared" si="1"/>
        <v>#DIV/0!</v>
      </c>
      <c r="F41" s="6" t="e">
        <f t="shared" si="2"/>
        <v>#DIV/0!</v>
      </c>
      <c r="G41" s="16" t="e">
        <f t="shared" si="3"/>
        <v>#DIV/0!</v>
      </c>
      <c r="H41" s="18">
        <f>'skracanie okresu r. równe'!H41</f>
        <v>0</v>
      </c>
      <c r="I41" s="6">
        <f t="shared" si="4"/>
        <v>0</v>
      </c>
      <c r="J41" s="6" t="e">
        <f t="shared" si="10"/>
        <v>#DIV/0!</v>
      </c>
      <c r="K41" s="8">
        <f t="shared" si="9"/>
        <v>28</v>
      </c>
      <c r="L41" s="6" t="e">
        <f t="shared" si="5"/>
        <v>#DIV/0!</v>
      </c>
      <c r="M41" s="16" t="e">
        <f t="shared" si="6"/>
        <v>#DIV/0!</v>
      </c>
      <c r="N41" s="45"/>
      <c r="O41" s="43"/>
      <c r="P41" s="45"/>
    </row>
    <row r="42" spans="2:16" x14ac:dyDescent="0.2">
      <c r="B42" s="17">
        <f t="shared" si="7"/>
        <v>46143</v>
      </c>
      <c r="C42" s="32">
        <f t="shared" si="0"/>
        <v>0</v>
      </c>
      <c r="D42" s="6" t="e">
        <f t="shared" si="8"/>
        <v>#DIV/0!</v>
      </c>
      <c r="E42" s="16" t="e">
        <f t="shared" si="1"/>
        <v>#DIV/0!</v>
      </c>
      <c r="F42" s="6" t="e">
        <f t="shared" si="2"/>
        <v>#DIV/0!</v>
      </c>
      <c r="G42" s="16" t="e">
        <f t="shared" si="3"/>
        <v>#DIV/0!</v>
      </c>
      <c r="H42" s="18">
        <f>'skracanie okresu r. równe'!H42</f>
        <v>0</v>
      </c>
      <c r="I42" s="6">
        <f t="shared" si="4"/>
        <v>0</v>
      </c>
      <c r="J42" s="6" t="e">
        <f t="shared" si="10"/>
        <v>#DIV/0!</v>
      </c>
      <c r="K42" s="8">
        <f t="shared" si="9"/>
        <v>29</v>
      </c>
      <c r="L42" s="6" t="e">
        <f t="shared" si="5"/>
        <v>#DIV/0!</v>
      </c>
      <c r="M42" s="16" t="e">
        <f t="shared" si="6"/>
        <v>#DIV/0!</v>
      </c>
      <c r="N42" s="45"/>
      <c r="O42" s="43"/>
      <c r="P42" s="45"/>
    </row>
    <row r="43" spans="2:16" x14ac:dyDescent="0.2">
      <c r="B43" s="17">
        <f t="shared" si="7"/>
        <v>46174</v>
      </c>
      <c r="C43" s="32">
        <f t="shared" si="0"/>
        <v>0</v>
      </c>
      <c r="D43" s="6" t="e">
        <f t="shared" si="8"/>
        <v>#DIV/0!</v>
      </c>
      <c r="E43" s="16" t="e">
        <f t="shared" si="1"/>
        <v>#DIV/0!</v>
      </c>
      <c r="F43" s="6" t="e">
        <f t="shared" si="2"/>
        <v>#DIV/0!</v>
      </c>
      <c r="G43" s="16" t="e">
        <f t="shared" si="3"/>
        <v>#DIV/0!</v>
      </c>
      <c r="H43" s="18">
        <f>'skracanie okresu r. równe'!H43</f>
        <v>0</v>
      </c>
      <c r="I43" s="6">
        <f t="shared" si="4"/>
        <v>0</v>
      </c>
      <c r="J43" s="6" t="e">
        <f t="shared" si="10"/>
        <v>#DIV/0!</v>
      </c>
      <c r="K43" s="8">
        <f t="shared" si="9"/>
        <v>30</v>
      </c>
      <c r="L43" s="6" t="e">
        <f t="shared" si="5"/>
        <v>#DIV/0!</v>
      </c>
      <c r="M43" s="16" t="e">
        <f t="shared" si="6"/>
        <v>#DIV/0!</v>
      </c>
      <c r="N43" s="45"/>
      <c r="O43" s="43"/>
      <c r="P43" s="45"/>
    </row>
    <row r="44" spans="2:16" x14ac:dyDescent="0.2">
      <c r="B44" s="17">
        <f t="shared" si="7"/>
        <v>46204</v>
      </c>
      <c r="C44" s="32">
        <f t="shared" si="0"/>
        <v>0</v>
      </c>
      <c r="D44" s="6" t="e">
        <f t="shared" si="8"/>
        <v>#DIV/0!</v>
      </c>
      <c r="E44" s="16" t="e">
        <f t="shared" si="1"/>
        <v>#DIV/0!</v>
      </c>
      <c r="F44" s="6" t="e">
        <f t="shared" si="2"/>
        <v>#DIV/0!</v>
      </c>
      <c r="G44" s="16" t="e">
        <f t="shared" si="3"/>
        <v>#DIV/0!</v>
      </c>
      <c r="H44" s="18">
        <f>'skracanie okresu r. równe'!H44</f>
        <v>0</v>
      </c>
      <c r="I44" s="6">
        <f t="shared" si="4"/>
        <v>0</v>
      </c>
      <c r="J44" s="6" t="e">
        <f t="shared" si="10"/>
        <v>#DIV/0!</v>
      </c>
      <c r="K44" s="8">
        <f t="shared" si="9"/>
        <v>31</v>
      </c>
      <c r="L44" s="6" t="e">
        <f t="shared" si="5"/>
        <v>#DIV/0!</v>
      </c>
      <c r="M44" s="16" t="e">
        <f t="shared" si="6"/>
        <v>#DIV/0!</v>
      </c>
      <c r="N44" s="45"/>
      <c r="O44" s="43"/>
      <c r="P44" s="45"/>
    </row>
    <row r="45" spans="2:16" x14ac:dyDescent="0.2">
      <c r="B45" s="17">
        <f t="shared" si="7"/>
        <v>46235</v>
      </c>
      <c r="C45" s="32">
        <f t="shared" si="0"/>
        <v>0</v>
      </c>
      <c r="D45" s="6" t="e">
        <f t="shared" si="8"/>
        <v>#DIV/0!</v>
      </c>
      <c r="E45" s="16" t="e">
        <f t="shared" si="1"/>
        <v>#DIV/0!</v>
      </c>
      <c r="F45" s="6" t="e">
        <f t="shared" si="2"/>
        <v>#DIV/0!</v>
      </c>
      <c r="G45" s="16" t="e">
        <f t="shared" si="3"/>
        <v>#DIV/0!</v>
      </c>
      <c r="H45" s="18">
        <f>'skracanie okresu r. równe'!H45</f>
        <v>0</v>
      </c>
      <c r="I45" s="6">
        <f t="shared" si="4"/>
        <v>0</v>
      </c>
      <c r="J45" s="6" t="e">
        <f t="shared" si="10"/>
        <v>#DIV/0!</v>
      </c>
      <c r="K45" s="8">
        <f t="shared" si="9"/>
        <v>32</v>
      </c>
      <c r="L45" s="6" t="e">
        <f t="shared" si="5"/>
        <v>#DIV/0!</v>
      </c>
      <c r="M45" s="16" t="e">
        <f t="shared" si="6"/>
        <v>#DIV/0!</v>
      </c>
      <c r="N45" s="45"/>
      <c r="O45" s="43"/>
      <c r="P45" s="45"/>
    </row>
    <row r="46" spans="2:16" x14ac:dyDescent="0.2">
      <c r="B46" s="17">
        <f t="shared" si="7"/>
        <v>46266</v>
      </c>
      <c r="C46" s="32">
        <f t="shared" si="0"/>
        <v>0</v>
      </c>
      <c r="D46" s="6" t="e">
        <f t="shared" si="8"/>
        <v>#DIV/0!</v>
      </c>
      <c r="E46" s="16" t="e">
        <f t="shared" si="1"/>
        <v>#DIV/0!</v>
      </c>
      <c r="F46" s="6" t="e">
        <f t="shared" si="2"/>
        <v>#DIV/0!</v>
      </c>
      <c r="G46" s="16" t="e">
        <f t="shared" si="3"/>
        <v>#DIV/0!</v>
      </c>
      <c r="H46" s="18">
        <f>'skracanie okresu r. równe'!H46</f>
        <v>0</v>
      </c>
      <c r="I46" s="6">
        <f t="shared" si="4"/>
        <v>0</v>
      </c>
      <c r="J46" s="6" t="e">
        <f t="shared" si="10"/>
        <v>#DIV/0!</v>
      </c>
      <c r="K46" s="8">
        <f t="shared" si="9"/>
        <v>33</v>
      </c>
      <c r="L46" s="6" t="e">
        <f t="shared" si="5"/>
        <v>#DIV/0!</v>
      </c>
      <c r="M46" s="16" t="e">
        <f t="shared" si="6"/>
        <v>#DIV/0!</v>
      </c>
      <c r="N46" s="45"/>
      <c r="O46" s="43"/>
      <c r="P46" s="45"/>
    </row>
    <row r="47" spans="2:16" x14ac:dyDescent="0.2">
      <c r="B47" s="17">
        <f t="shared" si="7"/>
        <v>46296</v>
      </c>
      <c r="C47" s="32">
        <f t="shared" si="0"/>
        <v>0</v>
      </c>
      <c r="D47" s="6" t="e">
        <f t="shared" si="8"/>
        <v>#DIV/0!</v>
      </c>
      <c r="E47" s="16" t="e">
        <f t="shared" si="1"/>
        <v>#DIV/0!</v>
      </c>
      <c r="F47" s="6" t="e">
        <f t="shared" si="2"/>
        <v>#DIV/0!</v>
      </c>
      <c r="G47" s="16" t="e">
        <f t="shared" si="3"/>
        <v>#DIV/0!</v>
      </c>
      <c r="H47" s="18">
        <f>'skracanie okresu r. równe'!H47</f>
        <v>0</v>
      </c>
      <c r="I47" s="6">
        <f t="shared" si="4"/>
        <v>0</v>
      </c>
      <c r="J47" s="6" t="e">
        <f t="shared" si="10"/>
        <v>#DIV/0!</v>
      </c>
      <c r="K47" s="8">
        <f t="shared" si="9"/>
        <v>34</v>
      </c>
      <c r="L47" s="6" t="e">
        <f t="shared" si="5"/>
        <v>#DIV/0!</v>
      </c>
      <c r="M47" s="16" t="e">
        <f t="shared" si="6"/>
        <v>#DIV/0!</v>
      </c>
      <c r="N47" s="45"/>
      <c r="O47" s="43"/>
      <c r="P47" s="45"/>
    </row>
    <row r="48" spans="2:16" x14ac:dyDescent="0.2">
      <c r="B48" s="17">
        <f t="shared" si="7"/>
        <v>46327</v>
      </c>
      <c r="C48" s="32">
        <f t="shared" si="0"/>
        <v>0</v>
      </c>
      <c r="D48" s="6" t="e">
        <f t="shared" si="8"/>
        <v>#DIV/0!</v>
      </c>
      <c r="E48" s="16" t="e">
        <f t="shared" si="1"/>
        <v>#DIV/0!</v>
      </c>
      <c r="F48" s="6" t="e">
        <f t="shared" si="2"/>
        <v>#DIV/0!</v>
      </c>
      <c r="G48" s="16" t="e">
        <f t="shared" si="3"/>
        <v>#DIV/0!</v>
      </c>
      <c r="H48" s="18">
        <f>'skracanie okresu r. równe'!H48</f>
        <v>0</v>
      </c>
      <c r="I48" s="6">
        <f t="shared" si="4"/>
        <v>0</v>
      </c>
      <c r="J48" s="6" t="e">
        <f t="shared" si="10"/>
        <v>#DIV/0!</v>
      </c>
      <c r="K48" s="8">
        <f t="shared" si="9"/>
        <v>35</v>
      </c>
      <c r="L48" s="6" t="e">
        <f t="shared" si="5"/>
        <v>#DIV/0!</v>
      </c>
      <c r="M48" s="16" t="e">
        <f t="shared" si="6"/>
        <v>#DIV/0!</v>
      </c>
      <c r="N48" s="45"/>
      <c r="O48" s="43"/>
      <c r="P48" s="45"/>
    </row>
    <row r="49" spans="2:16" x14ac:dyDescent="0.2">
      <c r="B49" s="17">
        <f t="shared" si="7"/>
        <v>46357</v>
      </c>
      <c r="C49" s="32">
        <f t="shared" si="0"/>
        <v>0</v>
      </c>
      <c r="D49" s="6" t="e">
        <f t="shared" si="8"/>
        <v>#DIV/0!</v>
      </c>
      <c r="E49" s="16" t="e">
        <f t="shared" si="1"/>
        <v>#DIV/0!</v>
      </c>
      <c r="F49" s="6" t="e">
        <f t="shared" si="2"/>
        <v>#DIV/0!</v>
      </c>
      <c r="G49" s="16" t="e">
        <f t="shared" si="3"/>
        <v>#DIV/0!</v>
      </c>
      <c r="H49" s="18">
        <f>'skracanie okresu r. równe'!H49</f>
        <v>0</v>
      </c>
      <c r="I49" s="6">
        <f t="shared" si="4"/>
        <v>0</v>
      </c>
      <c r="J49" s="6" t="e">
        <f t="shared" si="10"/>
        <v>#DIV/0!</v>
      </c>
      <c r="K49" s="8">
        <f t="shared" si="9"/>
        <v>36</v>
      </c>
      <c r="L49" s="6" t="e">
        <f t="shared" si="5"/>
        <v>#DIV/0!</v>
      </c>
      <c r="M49" s="16" t="e">
        <f t="shared" si="6"/>
        <v>#DIV/0!</v>
      </c>
      <c r="N49" s="45"/>
      <c r="O49" s="43"/>
      <c r="P49" s="45"/>
    </row>
    <row r="50" spans="2:16" x14ac:dyDescent="0.2">
      <c r="B50" s="17">
        <f t="shared" si="7"/>
        <v>46388</v>
      </c>
      <c r="C50" s="32">
        <f t="shared" si="0"/>
        <v>0</v>
      </c>
      <c r="D50" s="6" t="e">
        <f t="shared" si="8"/>
        <v>#DIV/0!</v>
      </c>
      <c r="E50" s="16" t="e">
        <f t="shared" si="1"/>
        <v>#DIV/0!</v>
      </c>
      <c r="F50" s="6" t="e">
        <f t="shared" si="2"/>
        <v>#DIV/0!</v>
      </c>
      <c r="G50" s="16" t="e">
        <f t="shared" si="3"/>
        <v>#DIV/0!</v>
      </c>
      <c r="H50" s="18">
        <f>'skracanie okresu r. równe'!H50</f>
        <v>0</v>
      </c>
      <c r="I50" s="6">
        <f t="shared" si="4"/>
        <v>0</v>
      </c>
      <c r="J50" s="6" t="e">
        <f t="shared" si="10"/>
        <v>#DIV/0!</v>
      </c>
      <c r="K50" s="8">
        <f t="shared" si="9"/>
        <v>37</v>
      </c>
      <c r="L50" s="6" t="e">
        <f t="shared" si="5"/>
        <v>#DIV/0!</v>
      </c>
      <c r="M50" s="16" t="e">
        <f t="shared" si="6"/>
        <v>#DIV/0!</v>
      </c>
      <c r="N50" s="45"/>
      <c r="O50" s="43"/>
      <c r="P50" s="45"/>
    </row>
    <row r="51" spans="2:16" x14ac:dyDescent="0.2">
      <c r="B51" s="17">
        <f t="shared" si="7"/>
        <v>46419</v>
      </c>
      <c r="C51" s="32">
        <f t="shared" si="0"/>
        <v>0</v>
      </c>
      <c r="D51" s="6" t="e">
        <f t="shared" si="8"/>
        <v>#DIV/0!</v>
      </c>
      <c r="E51" s="16" t="e">
        <f t="shared" si="1"/>
        <v>#DIV/0!</v>
      </c>
      <c r="F51" s="6" t="e">
        <f t="shared" si="2"/>
        <v>#DIV/0!</v>
      </c>
      <c r="G51" s="16" t="e">
        <f t="shared" si="3"/>
        <v>#DIV/0!</v>
      </c>
      <c r="H51" s="18">
        <f>'skracanie okresu r. równe'!H51</f>
        <v>0</v>
      </c>
      <c r="I51" s="6">
        <f t="shared" si="4"/>
        <v>0</v>
      </c>
      <c r="J51" s="6" t="e">
        <f t="shared" si="10"/>
        <v>#DIV/0!</v>
      </c>
      <c r="K51" s="8">
        <f t="shared" si="9"/>
        <v>38</v>
      </c>
      <c r="L51" s="6" t="e">
        <f t="shared" si="5"/>
        <v>#DIV/0!</v>
      </c>
      <c r="M51" s="16" t="e">
        <f t="shared" si="6"/>
        <v>#DIV/0!</v>
      </c>
      <c r="N51" s="45"/>
      <c r="O51" s="43"/>
      <c r="P51" s="45"/>
    </row>
    <row r="52" spans="2:16" x14ac:dyDescent="0.2">
      <c r="B52" s="17">
        <f t="shared" si="7"/>
        <v>46447</v>
      </c>
      <c r="C52" s="32">
        <f t="shared" si="0"/>
        <v>0</v>
      </c>
      <c r="D52" s="6" t="e">
        <f t="shared" si="8"/>
        <v>#DIV/0!</v>
      </c>
      <c r="E52" s="16" t="e">
        <f t="shared" si="1"/>
        <v>#DIV/0!</v>
      </c>
      <c r="F52" s="6" t="e">
        <f t="shared" si="2"/>
        <v>#DIV/0!</v>
      </c>
      <c r="G52" s="16" t="e">
        <f t="shared" si="3"/>
        <v>#DIV/0!</v>
      </c>
      <c r="H52" s="18">
        <f>'skracanie okresu r. równe'!H52</f>
        <v>0</v>
      </c>
      <c r="I52" s="6">
        <f t="shared" si="4"/>
        <v>0</v>
      </c>
      <c r="J52" s="6" t="e">
        <f t="shared" si="10"/>
        <v>#DIV/0!</v>
      </c>
      <c r="K52" s="8">
        <f t="shared" si="9"/>
        <v>39</v>
      </c>
      <c r="L52" s="6" t="e">
        <f t="shared" si="5"/>
        <v>#DIV/0!</v>
      </c>
      <c r="M52" s="16" t="e">
        <f t="shared" si="6"/>
        <v>#DIV/0!</v>
      </c>
      <c r="N52" s="45"/>
      <c r="O52" s="43"/>
      <c r="P52" s="45"/>
    </row>
    <row r="53" spans="2:16" x14ac:dyDescent="0.2">
      <c r="B53" s="17">
        <f t="shared" si="7"/>
        <v>46478</v>
      </c>
      <c r="C53" s="32">
        <f t="shared" si="0"/>
        <v>0</v>
      </c>
      <c r="D53" s="6" t="e">
        <f t="shared" si="8"/>
        <v>#DIV/0!</v>
      </c>
      <c r="E53" s="16" t="e">
        <f t="shared" si="1"/>
        <v>#DIV/0!</v>
      </c>
      <c r="F53" s="6" t="e">
        <f t="shared" si="2"/>
        <v>#DIV/0!</v>
      </c>
      <c r="G53" s="16" t="e">
        <f t="shared" si="3"/>
        <v>#DIV/0!</v>
      </c>
      <c r="H53" s="18">
        <f>'skracanie okresu r. równe'!H53</f>
        <v>0</v>
      </c>
      <c r="I53" s="6">
        <f t="shared" si="4"/>
        <v>0</v>
      </c>
      <c r="J53" s="6" t="e">
        <f t="shared" si="10"/>
        <v>#DIV/0!</v>
      </c>
      <c r="K53" s="8">
        <f t="shared" si="9"/>
        <v>40</v>
      </c>
      <c r="L53" s="6" t="e">
        <f t="shared" si="5"/>
        <v>#DIV/0!</v>
      </c>
      <c r="M53" s="16" t="e">
        <f t="shared" si="6"/>
        <v>#DIV/0!</v>
      </c>
      <c r="N53" s="45"/>
      <c r="O53" s="43"/>
      <c r="P53" s="45"/>
    </row>
    <row r="54" spans="2:16" x14ac:dyDescent="0.2">
      <c r="B54" s="17">
        <f t="shared" si="7"/>
        <v>46508</v>
      </c>
      <c r="C54" s="32">
        <f t="shared" si="0"/>
        <v>0</v>
      </c>
      <c r="D54" s="6" t="e">
        <f t="shared" si="8"/>
        <v>#DIV/0!</v>
      </c>
      <c r="E54" s="16" t="e">
        <f t="shared" si="1"/>
        <v>#DIV/0!</v>
      </c>
      <c r="F54" s="6" t="e">
        <f t="shared" si="2"/>
        <v>#DIV/0!</v>
      </c>
      <c r="G54" s="16" t="e">
        <f t="shared" si="3"/>
        <v>#DIV/0!</v>
      </c>
      <c r="H54" s="18">
        <f>'skracanie okresu r. równe'!H54</f>
        <v>0</v>
      </c>
      <c r="I54" s="6">
        <f t="shared" si="4"/>
        <v>0</v>
      </c>
      <c r="J54" s="6" t="e">
        <f t="shared" si="10"/>
        <v>#DIV/0!</v>
      </c>
      <c r="K54" s="8">
        <f t="shared" si="9"/>
        <v>41</v>
      </c>
      <c r="L54" s="6" t="e">
        <f t="shared" si="5"/>
        <v>#DIV/0!</v>
      </c>
      <c r="M54" s="16" t="e">
        <f t="shared" si="6"/>
        <v>#DIV/0!</v>
      </c>
      <c r="N54" s="45"/>
      <c r="O54" s="43"/>
      <c r="P54" s="45"/>
    </row>
    <row r="55" spans="2:16" x14ac:dyDescent="0.2">
      <c r="B55" s="17">
        <f t="shared" si="7"/>
        <v>46539</v>
      </c>
      <c r="C55" s="32">
        <f t="shared" si="0"/>
        <v>0</v>
      </c>
      <c r="D55" s="6" t="e">
        <f t="shared" si="8"/>
        <v>#DIV/0!</v>
      </c>
      <c r="E55" s="16" t="e">
        <f t="shared" si="1"/>
        <v>#DIV/0!</v>
      </c>
      <c r="F55" s="6" t="e">
        <f t="shared" si="2"/>
        <v>#DIV/0!</v>
      </c>
      <c r="G55" s="16" t="e">
        <f t="shared" si="3"/>
        <v>#DIV/0!</v>
      </c>
      <c r="H55" s="18">
        <f>'skracanie okresu r. równe'!H55</f>
        <v>0</v>
      </c>
      <c r="I55" s="6">
        <f t="shared" si="4"/>
        <v>0</v>
      </c>
      <c r="J55" s="6" t="e">
        <f t="shared" si="10"/>
        <v>#DIV/0!</v>
      </c>
      <c r="K55" s="8">
        <f t="shared" si="9"/>
        <v>42</v>
      </c>
      <c r="L55" s="6" t="e">
        <f t="shared" si="5"/>
        <v>#DIV/0!</v>
      </c>
      <c r="M55" s="16" t="e">
        <f t="shared" si="6"/>
        <v>#DIV/0!</v>
      </c>
      <c r="N55" s="45"/>
      <c r="O55" s="43"/>
      <c r="P55" s="45"/>
    </row>
    <row r="56" spans="2:16" x14ac:dyDescent="0.2">
      <c r="B56" s="17">
        <f t="shared" si="7"/>
        <v>46569</v>
      </c>
      <c r="C56" s="32">
        <f t="shared" si="0"/>
        <v>0</v>
      </c>
      <c r="D56" s="6" t="e">
        <f t="shared" si="8"/>
        <v>#DIV/0!</v>
      </c>
      <c r="E56" s="16" t="e">
        <f t="shared" si="1"/>
        <v>#DIV/0!</v>
      </c>
      <c r="F56" s="6" t="e">
        <f t="shared" si="2"/>
        <v>#DIV/0!</v>
      </c>
      <c r="G56" s="16" t="e">
        <f t="shared" si="3"/>
        <v>#DIV/0!</v>
      </c>
      <c r="H56" s="18">
        <f>'skracanie okresu r. równe'!H56</f>
        <v>0</v>
      </c>
      <c r="I56" s="6">
        <f t="shared" si="4"/>
        <v>0</v>
      </c>
      <c r="J56" s="6" t="e">
        <f t="shared" si="10"/>
        <v>#DIV/0!</v>
      </c>
      <c r="K56" s="8">
        <f t="shared" si="9"/>
        <v>43</v>
      </c>
      <c r="L56" s="6" t="e">
        <f t="shared" si="5"/>
        <v>#DIV/0!</v>
      </c>
      <c r="M56" s="16" t="e">
        <f t="shared" si="6"/>
        <v>#DIV/0!</v>
      </c>
      <c r="N56" s="45"/>
      <c r="O56" s="43"/>
      <c r="P56" s="45"/>
    </row>
    <row r="57" spans="2:16" x14ac:dyDescent="0.2">
      <c r="B57" s="17">
        <f t="shared" si="7"/>
        <v>46600</v>
      </c>
      <c r="C57" s="32">
        <f t="shared" si="0"/>
        <v>0</v>
      </c>
      <c r="D57" s="6" t="e">
        <f t="shared" si="8"/>
        <v>#DIV/0!</v>
      </c>
      <c r="E57" s="16" t="e">
        <f t="shared" si="1"/>
        <v>#DIV/0!</v>
      </c>
      <c r="F57" s="6" t="e">
        <f t="shared" si="2"/>
        <v>#DIV/0!</v>
      </c>
      <c r="G57" s="16" t="e">
        <f t="shared" si="3"/>
        <v>#DIV/0!</v>
      </c>
      <c r="H57" s="18">
        <f>'skracanie okresu r. równe'!H57</f>
        <v>0</v>
      </c>
      <c r="I57" s="6">
        <f t="shared" si="4"/>
        <v>0</v>
      </c>
      <c r="J57" s="6" t="e">
        <f t="shared" si="10"/>
        <v>#DIV/0!</v>
      </c>
      <c r="K57" s="8">
        <f t="shared" si="9"/>
        <v>44</v>
      </c>
      <c r="L57" s="6" t="e">
        <f t="shared" si="5"/>
        <v>#DIV/0!</v>
      </c>
      <c r="M57" s="16" t="e">
        <f t="shared" si="6"/>
        <v>#DIV/0!</v>
      </c>
      <c r="N57" s="45"/>
      <c r="O57" s="43"/>
      <c r="P57" s="45"/>
    </row>
    <row r="58" spans="2:16" x14ac:dyDescent="0.2">
      <c r="B58" s="17">
        <f t="shared" si="7"/>
        <v>46631</v>
      </c>
      <c r="C58" s="32">
        <f t="shared" si="0"/>
        <v>0</v>
      </c>
      <c r="D58" s="6" t="e">
        <f t="shared" si="8"/>
        <v>#DIV/0!</v>
      </c>
      <c r="E58" s="16" t="e">
        <f t="shared" si="1"/>
        <v>#DIV/0!</v>
      </c>
      <c r="F58" s="6" t="e">
        <f t="shared" si="2"/>
        <v>#DIV/0!</v>
      </c>
      <c r="G58" s="16" t="e">
        <f t="shared" si="3"/>
        <v>#DIV/0!</v>
      </c>
      <c r="H58" s="18">
        <f>'skracanie okresu r. równe'!H58</f>
        <v>0</v>
      </c>
      <c r="I58" s="6">
        <f t="shared" si="4"/>
        <v>0</v>
      </c>
      <c r="J58" s="6" t="e">
        <f t="shared" si="10"/>
        <v>#DIV/0!</v>
      </c>
      <c r="K58" s="8">
        <f t="shared" si="9"/>
        <v>45</v>
      </c>
      <c r="L58" s="6" t="e">
        <f t="shared" si="5"/>
        <v>#DIV/0!</v>
      </c>
      <c r="M58" s="16" t="e">
        <f t="shared" si="6"/>
        <v>#DIV/0!</v>
      </c>
      <c r="N58" s="45"/>
      <c r="O58" s="43"/>
      <c r="P58" s="45"/>
    </row>
    <row r="59" spans="2:16" x14ac:dyDescent="0.2">
      <c r="B59" s="17">
        <f t="shared" si="7"/>
        <v>46661</v>
      </c>
      <c r="C59" s="32">
        <f t="shared" si="0"/>
        <v>0</v>
      </c>
      <c r="D59" s="6" t="e">
        <f t="shared" si="8"/>
        <v>#DIV/0!</v>
      </c>
      <c r="E59" s="16" t="e">
        <f t="shared" si="1"/>
        <v>#DIV/0!</v>
      </c>
      <c r="F59" s="6" t="e">
        <f t="shared" si="2"/>
        <v>#DIV/0!</v>
      </c>
      <c r="G59" s="16" t="e">
        <f t="shared" si="3"/>
        <v>#DIV/0!</v>
      </c>
      <c r="H59" s="18">
        <f>'skracanie okresu r. równe'!H59</f>
        <v>0</v>
      </c>
      <c r="I59" s="6">
        <f t="shared" si="4"/>
        <v>0</v>
      </c>
      <c r="J59" s="6" t="e">
        <f t="shared" si="10"/>
        <v>#DIV/0!</v>
      </c>
      <c r="K59" s="8">
        <f t="shared" si="9"/>
        <v>46</v>
      </c>
      <c r="L59" s="6" t="e">
        <f t="shared" si="5"/>
        <v>#DIV/0!</v>
      </c>
      <c r="M59" s="16" t="e">
        <f t="shared" si="6"/>
        <v>#DIV/0!</v>
      </c>
      <c r="N59" s="45"/>
      <c r="O59" s="43"/>
      <c r="P59" s="45"/>
    </row>
    <row r="60" spans="2:16" x14ac:dyDescent="0.2">
      <c r="B60" s="17">
        <f t="shared" si="7"/>
        <v>46692</v>
      </c>
      <c r="C60" s="32">
        <f t="shared" si="0"/>
        <v>0</v>
      </c>
      <c r="D60" s="6" t="e">
        <f t="shared" si="8"/>
        <v>#DIV/0!</v>
      </c>
      <c r="E60" s="16" t="e">
        <f t="shared" si="1"/>
        <v>#DIV/0!</v>
      </c>
      <c r="F60" s="6" t="e">
        <f t="shared" si="2"/>
        <v>#DIV/0!</v>
      </c>
      <c r="G60" s="16" t="e">
        <f t="shared" si="3"/>
        <v>#DIV/0!</v>
      </c>
      <c r="H60" s="18">
        <f>'skracanie okresu r. równe'!H60</f>
        <v>0</v>
      </c>
      <c r="I60" s="6">
        <f t="shared" si="4"/>
        <v>0</v>
      </c>
      <c r="J60" s="6" t="e">
        <f t="shared" si="10"/>
        <v>#DIV/0!</v>
      </c>
      <c r="K60" s="8">
        <f t="shared" si="9"/>
        <v>47</v>
      </c>
      <c r="L60" s="6" t="e">
        <f t="shared" si="5"/>
        <v>#DIV/0!</v>
      </c>
      <c r="M60" s="16" t="e">
        <f t="shared" si="6"/>
        <v>#DIV/0!</v>
      </c>
      <c r="N60" s="45"/>
      <c r="O60" s="43"/>
      <c r="P60" s="45"/>
    </row>
    <row r="61" spans="2:16" x14ac:dyDescent="0.2">
      <c r="B61" s="17">
        <f t="shared" si="7"/>
        <v>46722</v>
      </c>
      <c r="C61" s="32">
        <f t="shared" si="0"/>
        <v>0</v>
      </c>
      <c r="D61" s="6" t="e">
        <f t="shared" si="8"/>
        <v>#DIV/0!</v>
      </c>
      <c r="E61" s="16" t="e">
        <f t="shared" si="1"/>
        <v>#DIV/0!</v>
      </c>
      <c r="F61" s="6" t="e">
        <f t="shared" si="2"/>
        <v>#DIV/0!</v>
      </c>
      <c r="G61" s="16" t="e">
        <f t="shared" si="3"/>
        <v>#DIV/0!</v>
      </c>
      <c r="H61" s="18">
        <f>'skracanie okresu r. równe'!H61</f>
        <v>0</v>
      </c>
      <c r="I61" s="6">
        <f t="shared" si="4"/>
        <v>0</v>
      </c>
      <c r="J61" s="6" t="e">
        <f t="shared" si="10"/>
        <v>#DIV/0!</v>
      </c>
      <c r="K61" s="8">
        <f t="shared" si="9"/>
        <v>48</v>
      </c>
      <c r="L61" s="6" t="e">
        <f t="shared" si="5"/>
        <v>#DIV/0!</v>
      </c>
      <c r="M61" s="16" t="e">
        <f t="shared" si="6"/>
        <v>#DIV/0!</v>
      </c>
      <c r="N61" s="45"/>
      <c r="O61" s="43"/>
      <c r="P61" s="45"/>
    </row>
    <row r="62" spans="2:16" x14ac:dyDescent="0.2">
      <c r="B62" s="17">
        <f t="shared" si="7"/>
        <v>46753</v>
      </c>
      <c r="C62" s="32">
        <f t="shared" si="0"/>
        <v>0</v>
      </c>
      <c r="D62" s="6" t="e">
        <f t="shared" si="8"/>
        <v>#DIV/0!</v>
      </c>
      <c r="E62" s="16" t="e">
        <f t="shared" si="1"/>
        <v>#DIV/0!</v>
      </c>
      <c r="F62" s="6" t="e">
        <f t="shared" si="2"/>
        <v>#DIV/0!</v>
      </c>
      <c r="G62" s="16" t="e">
        <f t="shared" si="3"/>
        <v>#DIV/0!</v>
      </c>
      <c r="H62" s="18">
        <f>'skracanie okresu r. równe'!H62</f>
        <v>0</v>
      </c>
      <c r="I62" s="6">
        <f t="shared" si="4"/>
        <v>0</v>
      </c>
      <c r="J62" s="6" t="e">
        <f t="shared" si="10"/>
        <v>#DIV/0!</v>
      </c>
      <c r="K62" s="8">
        <f t="shared" si="9"/>
        <v>49</v>
      </c>
      <c r="L62" s="6" t="e">
        <f t="shared" si="5"/>
        <v>#DIV/0!</v>
      </c>
      <c r="M62" s="16" t="e">
        <f t="shared" si="6"/>
        <v>#DIV/0!</v>
      </c>
      <c r="N62" s="45"/>
      <c r="O62" s="43"/>
      <c r="P62" s="45"/>
    </row>
    <row r="63" spans="2:16" x14ac:dyDescent="0.2">
      <c r="B63" s="17">
        <f t="shared" si="7"/>
        <v>46784</v>
      </c>
      <c r="C63" s="32">
        <f t="shared" si="0"/>
        <v>0</v>
      </c>
      <c r="D63" s="6" t="e">
        <f t="shared" si="8"/>
        <v>#DIV/0!</v>
      </c>
      <c r="E63" s="16" t="e">
        <f t="shared" si="1"/>
        <v>#DIV/0!</v>
      </c>
      <c r="F63" s="6" t="e">
        <f t="shared" si="2"/>
        <v>#DIV/0!</v>
      </c>
      <c r="G63" s="16" t="e">
        <f t="shared" si="3"/>
        <v>#DIV/0!</v>
      </c>
      <c r="H63" s="18">
        <f>'skracanie okresu r. równe'!H63</f>
        <v>0</v>
      </c>
      <c r="I63" s="6">
        <f t="shared" si="4"/>
        <v>0</v>
      </c>
      <c r="J63" s="6" t="e">
        <f t="shared" si="10"/>
        <v>#DIV/0!</v>
      </c>
      <c r="K63" s="8">
        <f t="shared" si="9"/>
        <v>50</v>
      </c>
      <c r="L63" s="6" t="e">
        <f t="shared" si="5"/>
        <v>#DIV/0!</v>
      </c>
      <c r="M63" s="16" t="e">
        <f t="shared" si="6"/>
        <v>#DIV/0!</v>
      </c>
      <c r="N63" s="45"/>
      <c r="O63" s="43"/>
      <c r="P63" s="45"/>
    </row>
    <row r="64" spans="2:16" x14ac:dyDescent="0.2">
      <c r="B64" s="17">
        <f t="shared" si="7"/>
        <v>46813</v>
      </c>
      <c r="C64" s="32">
        <f t="shared" si="0"/>
        <v>0</v>
      </c>
      <c r="D64" s="6" t="e">
        <f t="shared" si="8"/>
        <v>#DIV/0!</v>
      </c>
      <c r="E64" s="16" t="e">
        <f t="shared" si="1"/>
        <v>#DIV/0!</v>
      </c>
      <c r="F64" s="6" t="e">
        <f t="shared" si="2"/>
        <v>#DIV/0!</v>
      </c>
      <c r="G64" s="16" t="e">
        <f t="shared" si="3"/>
        <v>#DIV/0!</v>
      </c>
      <c r="H64" s="18">
        <f>'skracanie okresu r. równe'!H64</f>
        <v>0</v>
      </c>
      <c r="I64" s="6">
        <f t="shared" si="4"/>
        <v>0</v>
      </c>
      <c r="J64" s="6" t="e">
        <f t="shared" si="10"/>
        <v>#DIV/0!</v>
      </c>
      <c r="K64" s="8">
        <f t="shared" si="9"/>
        <v>51</v>
      </c>
      <c r="L64" s="6" t="e">
        <f t="shared" si="5"/>
        <v>#DIV/0!</v>
      </c>
      <c r="M64" s="16" t="e">
        <f t="shared" si="6"/>
        <v>#DIV/0!</v>
      </c>
      <c r="N64" s="45"/>
      <c r="O64" s="43"/>
      <c r="P64" s="45"/>
    </row>
    <row r="65" spans="2:16" x14ac:dyDescent="0.2">
      <c r="B65" s="17">
        <f t="shared" si="7"/>
        <v>46844</v>
      </c>
      <c r="C65" s="32">
        <f t="shared" si="0"/>
        <v>0</v>
      </c>
      <c r="D65" s="6" t="e">
        <f t="shared" si="8"/>
        <v>#DIV/0!</v>
      </c>
      <c r="E65" s="16" t="e">
        <f t="shared" si="1"/>
        <v>#DIV/0!</v>
      </c>
      <c r="F65" s="6" t="e">
        <f t="shared" si="2"/>
        <v>#DIV/0!</v>
      </c>
      <c r="G65" s="16" t="e">
        <f t="shared" si="3"/>
        <v>#DIV/0!</v>
      </c>
      <c r="H65" s="18">
        <f>'skracanie okresu r. równe'!H65</f>
        <v>0</v>
      </c>
      <c r="I65" s="6">
        <f t="shared" si="4"/>
        <v>0</v>
      </c>
      <c r="J65" s="6" t="e">
        <f t="shared" si="10"/>
        <v>#DIV/0!</v>
      </c>
      <c r="K65" s="8">
        <f t="shared" si="9"/>
        <v>52</v>
      </c>
      <c r="L65" s="6" t="e">
        <f t="shared" si="5"/>
        <v>#DIV/0!</v>
      </c>
      <c r="M65" s="16" t="e">
        <f t="shared" si="6"/>
        <v>#DIV/0!</v>
      </c>
      <c r="N65" s="45"/>
      <c r="O65" s="43"/>
      <c r="P65" s="45"/>
    </row>
    <row r="66" spans="2:16" x14ac:dyDescent="0.2">
      <c r="B66" s="17">
        <f t="shared" si="7"/>
        <v>46874</v>
      </c>
      <c r="C66" s="32">
        <f t="shared" si="0"/>
        <v>0</v>
      </c>
      <c r="D66" s="6" t="e">
        <f t="shared" si="8"/>
        <v>#DIV/0!</v>
      </c>
      <c r="E66" s="16" t="e">
        <f t="shared" si="1"/>
        <v>#DIV/0!</v>
      </c>
      <c r="F66" s="6" t="e">
        <f t="shared" si="2"/>
        <v>#DIV/0!</v>
      </c>
      <c r="G66" s="16" t="e">
        <f t="shared" si="3"/>
        <v>#DIV/0!</v>
      </c>
      <c r="H66" s="18">
        <f>'skracanie okresu r. równe'!H66</f>
        <v>0</v>
      </c>
      <c r="I66" s="6">
        <f t="shared" si="4"/>
        <v>0</v>
      </c>
      <c r="J66" s="6" t="e">
        <f t="shared" si="10"/>
        <v>#DIV/0!</v>
      </c>
      <c r="K66" s="8">
        <f t="shared" si="9"/>
        <v>53</v>
      </c>
      <c r="L66" s="6" t="e">
        <f t="shared" si="5"/>
        <v>#DIV/0!</v>
      </c>
      <c r="M66" s="16" t="e">
        <f t="shared" si="6"/>
        <v>#DIV/0!</v>
      </c>
      <c r="N66" s="45"/>
      <c r="O66" s="43"/>
      <c r="P66" s="45"/>
    </row>
    <row r="67" spans="2:16" x14ac:dyDescent="0.2">
      <c r="B67" s="17">
        <f t="shared" si="7"/>
        <v>46905</v>
      </c>
      <c r="C67" s="32">
        <f t="shared" si="0"/>
        <v>0</v>
      </c>
      <c r="D67" s="6" t="e">
        <f t="shared" si="8"/>
        <v>#DIV/0!</v>
      </c>
      <c r="E67" s="16" t="e">
        <f t="shared" si="1"/>
        <v>#DIV/0!</v>
      </c>
      <c r="F67" s="6" t="e">
        <f t="shared" si="2"/>
        <v>#DIV/0!</v>
      </c>
      <c r="G67" s="16" t="e">
        <f t="shared" si="3"/>
        <v>#DIV/0!</v>
      </c>
      <c r="H67" s="18">
        <f>'skracanie okresu r. równe'!H67</f>
        <v>0</v>
      </c>
      <c r="I67" s="6">
        <f t="shared" si="4"/>
        <v>0</v>
      </c>
      <c r="J67" s="6" t="e">
        <f t="shared" si="10"/>
        <v>#DIV/0!</v>
      </c>
      <c r="K67" s="8">
        <f t="shared" si="9"/>
        <v>54</v>
      </c>
      <c r="L67" s="6" t="e">
        <f t="shared" si="5"/>
        <v>#DIV/0!</v>
      </c>
      <c r="M67" s="16" t="e">
        <f t="shared" si="6"/>
        <v>#DIV/0!</v>
      </c>
      <c r="N67" s="45"/>
      <c r="O67" s="43"/>
      <c r="P67" s="45"/>
    </row>
    <row r="68" spans="2:16" x14ac:dyDescent="0.2">
      <c r="B68" s="17">
        <f t="shared" si="7"/>
        <v>46935</v>
      </c>
      <c r="C68" s="32">
        <f t="shared" si="0"/>
        <v>0</v>
      </c>
      <c r="D68" s="6" t="e">
        <f t="shared" si="8"/>
        <v>#DIV/0!</v>
      </c>
      <c r="E68" s="16" t="e">
        <f t="shared" si="1"/>
        <v>#DIV/0!</v>
      </c>
      <c r="F68" s="6" t="e">
        <f t="shared" si="2"/>
        <v>#DIV/0!</v>
      </c>
      <c r="G68" s="16" t="e">
        <f t="shared" si="3"/>
        <v>#DIV/0!</v>
      </c>
      <c r="H68" s="18">
        <f>'skracanie okresu r. równe'!H68</f>
        <v>0</v>
      </c>
      <c r="I68" s="6">
        <f t="shared" si="4"/>
        <v>0</v>
      </c>
      <c r="J68" s="6" t="e">
        <f t="shared" si="10"/>
        <v>#DIV/0!</v>
      </c>
      <c r="K68" s="8">
        <f t="shared" si="9"/>
        <v>55</v>
      </c>
      <c r="L68" s="6" t="e">
        <f t="shared" si="5"/>
        <v>#DIV/0!</v>
      </c>
      <c r="M68" s="16" t="e">
        <f t="shared" si="6"/>
        <v>#DIV/0!</v>
      </c>
      <c r="N68" s="45"/>
      <c r="O68" s="43"/>
      <c r="P68" s="45"/>
    </row>
    <row r="69" spans="2:16" x14ac:dyDescent="0.2">
      <c r="B69" s="17">
        <f t="shared" si="7"/>
        <v>46966</v>
      </c>
      <c r="C69" s="32">
        <f t="shared" si="0"/>
        <v>0</v>
      </c>
      <c r="D69" s="6" t="e">
        <f t="shared" si="8"/>
        <v>#DIV/0!</v>
      </c>
      <c r="E69" s="16" t="e">
        <f t="shared" si="1"/>
        <v>#DIV/0!</v>
      </c>
      <c r="F69" s="6" t="e">
        <f t="shared" si="2"/>
        <v>#DIV/0!</v>
      </c>
      <c r="G69" s="16" t="e">
        <f t="shared" si="3"/>
        <v>#DIV/0!</v>
      </c>
      <c r="H69" s="18">
        <f>'skracanie okresu r. równe'!H69</f>
        <v>0</v>
      </c>
      <c r="I69" s="6">
        <f t="shared" si="4"/>
        <v>0</v>
      </c>
      <c r="J69" s="6" t="e">
        <f t="shared" si="10"/>
        <v>#DIV/0!</v>
      </c>
      <c r="K69" s="8">
        <f t="shared" si="9"/>
        <v>56</v>
      </c>
      <c r="L69" s="6" t="e">
        <f t="shared" si="5"/>
        <v>#DIV/0!</v>
      </c>
      <c r="M69" s="16" t="e">
        <f t="shared" si="6"/>
        <v>#DIV/0!</v>
      </c>
      <c r="N69" s="45"/>
      <c r="O69" s="43"/>
      <c r="P69" s="45"/>
    </row>
    <row r="70" spans="2:16" x14ac:dyDescent="0.2">
      <c r="B70" s="17">
        <f t="shared" si="7"/>
        <v>46997</v>
      </c>
      <c r="C70" s="32">
        <f t="shared" si="0"/>
        <v>0</v>
      </c>
      <c r="D70" s="6" t="e">
        <f t="shared" si="8"/>
        <v>#DIV/0!</v>
      </c>
      <c r="E70" s="16" t="e">
        <f t="shared" si="1"/>
        <v>#DIV/0!</v>
      </c>
      <c r="F70" s="6" t="e">
        <f t="shared" si="2"/>
        <v>#DIV/0!</v>
      </c>
      <c r="G70" s="16" t="e">
        <f t="shared" si="3"/>
        <v>#DIV/0!</v>
      </c>
      <c r="H70" s="18">
        <f>'skracanie okresu r. równe'!H70</f>
        <v>0</v>
      </c>
      <c r="I70" s="6">
        <f t="shared" si="4"/>
        <v>0</v>
      </c>
      <c r="J70" s="6" t="e">
        <f t="shared" si="10"/>
        <v>#DIV/0!</v>
      </c>
      <c r="K70" s="8">
        <f t="shared" si="9"/>
        <v>57</v>
      </c>
      <c r="L70" s="6" t="e">
        <f t="shared" si="5"/>
        <v>#DIV/0!</v>
      </c>
      <c r="M70" s="16" t="e">
        <f t="shared" si="6"/>
        <v>#DIV/0!</v>
      </c>
      <c r="N70" s="45"/>
      <c r="O70" s="43"/>
      <c r="P70" s="45"/>
    </row>
    <row r="71" spans="2:16" x14ac:dyDescent="0.2">
      <c r="B71" s="17">
        <f t="shared" si="7"/>
        <v>47027</v>
      </c>
      <c r="C71" s="32">
        <f t="shared" si="0"/>
        <v>0</v>
      </c>
      <c r="D71" s="6" t="e">
        <f t="shared" si="8"/>
        <v>#DIV/0!</v>
      </c>
      <c r="E71" s="16" t="e">
        <f t="shared" si="1"/>
        <v>#DIV/0!</v>
      </c>
      <c r="F71" s="6" t="e">
        <f t="shared" si="2"/>
        <v>#DIV/0!</v>
      </c>
      <c r="G71" s="16" t="e">
        <f t="shared" si="3"/>
        <v>#DIV/0!</v>
      </c>
      <c r="H71" s="18">
        <f>'skracanie okresu r. równe'!H71</f>
        <v>0</v>
      </c>
      <c r="I71" s="6">
        <f t="shared" si="4"/>
        <v>0</v>
      </c>
      <c r="J71" s="6" t="e">
        <f t="shared" si="10"/>
        <v>#DIV/0!</v>
      </c>
      <c r="K71" s="8">
        <f t="shared" si="9"/>
        <v>58</v>
      </c>
      <c r="L71" s="6" t="e">
        <f t="shared" si="5"/>
        <v>#DIV/0!</v>
      </c>
      <c r="M71" s="16" t="e">
        <f t="shared" si="6"/>
        <v>#DIV/0!</v>
      </c>
      <c r="N71" s="45"/>
      <c r="O71" s="43"/>
      <c r="P71" s="45"/>
    </row>
    <row r="72" spans="2:16" x14ac:dyDescent="0.2">
      <c r="B72" s="17">
        <f t="shared" si="7"/>
        <v>47058</v>
      </c>
      <c r="C72" s="32">
        <f t="shared" si="0"/>
        <v>0</v>
      </c>
      <c r="D72" s="6" t="e">
        <f t="shared" si="8"/>
        <v>#DIV/0!</v>
      </c>
      <c r="E72" s="16" t="e">
        <f t="shared" si="1"/>
        <v>#DIV/0!</v>
      </c>
      <c r="F72" s="6" t="e">
        <f t="shared" si="2"/>
        <v>#DIV/0!</v>
      </c>
      <c r="G72" s="16" t="e">
        <f t="shared" si="3"/>
        <v>#DIV/0!</v>
      </c>
      <c r="H72" s="18">
        <f>'skracanie okresu r. równe'!H72</f>
        <v>0</v>
      </c>
      <c r="I72" s="6">
        <f t="shared" si="4"/>
        <v>0</v>
      </c>
      <c r="J72" s="6" t="e">
        <f t="shared" si="10"/>
        <v>#DIV/0!</v>
      </c>
      <c r="K72" s="8">
        <f t="shared" si="9"/>
        <v>59</v>
      </c>
      <c r="L72" s="6" t="e">
        <f t="shared" si="5"/>
        <v>#DIV/0!</v>
      </c>
      <c r="M72" s="16" t="e">
        <f t="shared" si="6"/>
        <v>#DIV/0!</v>
      </c>
      <c r="N72" s="45"/>
      <c r="O72" s="43"/>
      <c r="P72" s="45"/>
    </row>
    <row r="73" spans="2:16" x14ac:dyDescent="0.2">
      <c r="B73" s="17">
        <f t="shared" si="7"/>
        <v>47088</v>
      </c>
      <c r="C73" s="32">
        <f t="shared" si="0"/>
        <v>0</v>
      </c>
      <c r="D73" s="6" t="e">
        <f t="shared" si="8"/>
        <v>#DIV/0!</v>
      </c>
      <c r="E73" s="16" t="e">
        <f t="shared" si="1"/>
        <v>#DIV/0!</v>
      </c>
      <c r="F73" s="6" t="e">
        <f t="shared" si="2"/>
        <v>#DIV/0!</v>
      </c>
      <c r="G73" s="16" t="e">
        <f t="shared" si="3"/>
        <v>#DIV/0!</v>
      </c>
      <c r="H73" s="18">
        <f>'skracanie okresu r. równe'!H73</f>
        <v>0</v>
      </c>
      <c r="I73" s="6">
        <f t="shared" si="4"/>
        <v>0</v>
      </c>
      <c r="J73" s="6" t="e">
        <f t="shared" si="10"/>
        <v>#DIV/0!</v>
      </c>
      <c r="K73" s="8">
        <f t="shared" si="9"/>
        <v>60</v>
      </c>
      <c r="L73" s="6" t="e">
        <f t="shared" si="5"/>
        <v>#DIV/0!</v>
      </c>
      <c r="M73" s="16" t="e">
        <f t="shared" si="6"/>
        <v>#DIV/0!</v>
      </c>
      <c r="N73" s="45"/>
      <c r="O73" s="43"/>
      <c r="P73" s="45"/>
    </row>
    <row r="74" spans="2:16" x14ac:dyDescent="0.2">
      <c r="B74" s="17">
        <f t="shared" si="7"/>
        <v>47119</v>
      </c>
      <c r="C74" s="32">
        <f t="shared" si="0"/>
        <v>0</v>
      </c>
      <c r="D74" s="6" t="e">
        <f t="shared" si="8"/>
        <v>#DIV/0!</v>
      </c>
      <c r="E74" s="16" t="e">
        <f t="shared" si="1"/>
        <v>#DIV/0!</v>
      </c>
      <c r="F74" s="6" t="e">
        <f t="shared" si="2"/>
        <v>#DIV/0!</v>
      </c>
      <c r="G74" s="16" t="e">
        <f t="shared" si="3"/>
        <v>#DIV/0!</v>
      </c>
      <c r="H74" s="18">
        <f>'skracanie okresu r. równe'!H74</f>
        <v>0</v>
      </c>
      <c r="I74" s="6">
        <f t="shared" si="4"/>
        <v>0</v>
      </c>
      <c r="J74" s="6" t="e">
        <f t="shared" si="10"/>
        <v>#DIV/0!</v>
      </c>
      <c r="K74" s="8">
        <f t="shared" si="9"/>
        <v>61</v>
      </c>
      <c r="L74" s="6" t="e">
        <f t="shared" si="5"/>
        <v>#DIV/0!</v>
      </c>
      <c r="M74" s="16" t="e">
        <f t="shared" si="6"/>
        <v>#DIV/0!</v>
      </c>
      <c r="N74" s="45"/>
      <c r="O74" s="43"/>
      <c r="P74" s="45"/>
    </row>
    <row r="75" spans="2:16" x14ac:dyDescent="0.2">
      <c r="B75" s="17">
        <f t="shared" si="7"/>
        <v>47150</v>
      </c>
      <c r="C75" s="32">
        <f t="shared" si="0"/>
        <v>0</v>
      </c>
      <c r="D75" s="6" t="e">
        <f t="shared" si="8"/>
        <v>#DIV/0!</v>
      </c>
      <c r="E75" s="16" t="e">
        <f t="shared" si="1"/>
        <v>#DIV/0!</v>
      </c>
      <c r="F75" s="6" t="e">
        <f t="shared" si="2"/>
        <v>#DIV/0!</v>
      </c>
      <c r="G75" s="16" t="e">
        <f t="shared" si="3"/>
        <v>#DIV/0!</v>
      </c>
      <c r="H75" s="18">
        <f>'skracanie okresu r. równe'!H75</f>
        <v>0</v>
      </c>
      <c r="I75" s="6">
        <f t="shared" si="4"/>
        <v>0</v>
      </c>
      <c r="J75" s="6" t="e">
        <f t="shared" si="10"/>
        <v>#DIV/0!</v>
      </c>
      <c r="K75" s="8">
        <f t="shared" si="9"/>
        <v>62</v>
      </c>
      <c r="L75" s="6" t="e">
        <f t="shared" si="5"/>
        <v>#DIV/0!</v>
      </c>
      <c r="M75" s="16" t="e">
        <f t="shared" si="6"/>
        <v>#DIV/0!</v>
      </c>
      <c r="N75" s="45"/>
      <c r="O75" s="43"/>
      <c r="P75" s="45"/>
    </row>
    <row r="76" spans="2:16" x14ac:dyDescent="0.2">
      <c r="B76" s="17">
        <f t="shared" si="7"/>
        <v>47178</v>
      </c>
      <c r="C76" s="32">
        <f t="shared" si="0"/>
        <v>0</v>
      </c>
      <c r="D76" s="6" t="e">
        <f t="shared" si="8"/>
        <v>#DIV/0!</v>
      </c>
      <c r="E76" s="16" t="e">
        <f t="shared" si="1"/>
        <v>#DIV/0!</v>
      </c>
      <c r="F76" s="6" t="e">
        <f t="shared" si="2"/>
        <v>#DIV/0!</v>
      </c>
      <c r="G76" s="16" t="e">
        <f t="shared" si="3"/>
        <v>#DIV/0!</v>
      </c>
      <c r="H76" s="18">
        <f>'skracanie okresu r. równe'!H76</f>
        <v>0</v>
      </c>
      <c r="I76" s="6">
        <f t="shared" si="4"/>
        <v>0</v>
      </c>
      <c r="J76" s="6" t="e">
        <f t="shared" si="10"/>
        <v>#DIV/0!</v>
      </c>
      <c r="K76" s="8">
        <f t="shared" si="9"/>
        <v>63</v>
      </c>
      <c r="L76" s="6" t="e">
        <f t="shared" si="5"/>
        <v>#DIV/0!</v>
      </c>
      <c r="M76" s="16" t="e">
        <f t="shared" si="6"/>
        <v>#DIV/0!</v>
      </c>
      <c r="N76" s="45"/>
      <c r="O76" s="43"/>
      <c r="P76" s="45"/>
    </row>
    <row r="77" spans="2:16" x14ac:dyDescent="0.2">
      <c r="B77" s="17">
        <f t="shared" si="7"/>
        <v>47209</v>
      </c>
      <c r="C77" s="32">
        <f t="shared" si="0"/>
        <v>0</v>
      </c>
      <c r="D77" s="6" t="e">
        <f t="shared" si="8"/>
        <v>#DIV/0!</v>
      </c>
      <c r="E77" s="16" t="e">
        <f t="shared" si="1"/>
        <v>#DIV/0!</v>
      </c>
      <c r="F77" s="6" t="e">
        <f t="shared" si="2"/>
        <v>#DIV/0!</v>
      </c>
      <c r="G77" s="16" t="e">
        <f t="shared" si="3"/>
        <v>#DIV/0!</v>
      </c>
      <c r="H77" s="18">
        <f>'skracanie okresu r. równe'!H77</f>
        <v>0</v>
      </c>
      <c r="I77" s="6">
        <f t="shared" si="4"/>
        <v>0</v>
      </c>
      <c r="J77" s="6" t="e">
        <f t="shared" si="10"/>
        <v>#DIV/0!</v>
      </c>
      <c r="K77" s="8">
        <f t="shared" si="9"/>
        <v>64</v>
      </c>
      <c r="L77" s="6" t="e">
        <f t="shared" si="5"/>
        <v>#DIV/0!</v>
      </c>
      <c r="M77" s="16" t="e">
        <f t="shared" si="6"/>
        <v>#DIV/0!</v>
      </c>
      <c r="N77" s="45"/>
      <c r="O77" s="43"/>
      <c r="P77" s="45"/>
    </row>
    <row r="78" spans="2:16" x14ac:dyDescent="0.2">
      <c r="B78" s="17">
        <f t="shared" si="7"/>
        <v>47239</v>
      </c>
      <c r="C78" s="32">
        <f t="shared" si="0"/>
        <v>0</v>
      </c>
      <c r="D78" s="6" t="e">
        <f t="shared" si="8"/>
        <v>#DIV/0!</v>
      </c>
      <c r="E78" s="16" t="e">
        <f t="shared" si="1"/>
        <v>#DIV/0!</v>
      </c>
      <c r="F78" s="6" t="e">
        <f t="shared" si="2"/>
        <v>#DIV/0!</v>
      </c>
      <c r="G78" s="16" t="e">
        <f t="shared" si="3"/>
        <v>#DIV/0!</v>
      </c>
      <c r="H78" s="18">
        <f>'skracanie okresu r. równe'!H78</f>
        <v>0</v>
      </c>
      <c r="I78" s="6">
        <f t="shared" si="4"/>
        <v>0</v>
      </c>
      <c r="J78" s="6" t="e">
        <f t="shared" si="10"/>
        <v>#DIV/0!</v>
      </c>
      <c r="K78" s="8">
        <f t="shared" si="9"/>
        <v>65</v>
      </c>
      <c r="L78" s="6" t="e">
        <f t="shared" si="5"/>
        <v>#DIV/0!</v>
      </c>
      <c r="M78" s="16" t="e">
        <f t="shared" si="6"/>
        <v>#DIV/0!</v>
      </c>
      <c r="N78" s="45"/>
      <c r="O78" s="43"/>
      <c r="P78" s="45"/>
    </row>
    <row r="79" spans="2:16" x14ac:dyDescent="0.2">
      <c r="B79" s="17">
        <f t="shared" si="7"/>
        <v>47270</v>
      </c>
      <c r="C79" s="32">
        <f t="shared" ref="C79:C142" si="11">$D$7</f>
        <v>0</v>
      </c>
      <c r="D79" s="6" t="e">
        <f t="shared" si="8"/>
        <v>#DIV/0!</v>
      </c>
      <c r="E79" s="16" t="e">
        <f t="shared" ref="E79:E142" si="12">F79+G79</f>
        <v>#DIV/0!</v>
      </c>
      <c r="F79" s="6" t="e">
        <f t="shared" ref="F79:F142" si="13">D79*C79/12</f>
        <v>#DIV/0!</v>
      </c>
      <c r="G79" s="16" t="e">
        <f t="shared" ref="G79:G142" si="14">IF(J78&gt;0,$D$6/$D$9,0)</f>
        <v>#DIV/0!</v>
      </c>
      <c r="H79" s="18">
        <f>'skracanie okresu r. równe'!H79</f>
        <v>0</v>
      </c>
      <c r="I79" s="6">
        <f t="shared" ref="I79:I142" si="15">IF(H79=0,0,MAX(IF(H79&gt;0,D79*0.005,0),300))</f>
        <v>0</v>
      </c>
      <c r="J79" s="6" t="e">
        <f t="shared" si="10"/>
        <v>#DIV/0!</v>
      </c>
      <c r="K79" s="8">
        <f t="shared" si="9"/>
        <v>66</v>
      </c>
      <c r="L79" s="6" t="e">
        <f t="shared" ref="L79:L142" si="16">L78+F79</f>
        <v>#DIV/0!</v>
      </c>
      <c r="M79" s="16" t="e">
        <f t="shared" ref="M79:M142" si="17">M78+G79+H79</f>
        <v>#DIV/0!</v>
      </c>
      <c r="N79" s="45"/>
      <c r="O79" s="43"/>
      <c r="P79" s="45"/>
    </row>
    <row r="80" spans="2:16" x14ac:dyDescent="0.2">
      <c r="B80" s="17">
        <f t="shared" ref="B80:B143" si="18">EDATE(B79,1)</f>
        <v>47300</v>
      </c>
      <c r="C80" s="32">
        <f t="shared" si="11"/>
        <v>0</v>
      </c>
      <c r="D80" s="6" t="e">
        <f t="shared" ref="D80:D143" si="19">IF(J79&lt;=0,0,J79)</f>
        <v>#DIV/0!</v>
      </c>
      <c r="E80" s="16" t="e">
        <f t="shared" si="12"/>
        <v>#DIV/0!</v>
      </c>
      <c r="F80" s="6" t="e">
        <f t="shared" si="13"/>
        <v>#DIV/0!</v>
      </c>
      <c r="G80" s="16" t="e">
        <f t="shared" si="14"/>
        <v>#DIV/0!</v>
      </c>
      <c r="H80" s="18">
        <f>'skracanie okresu r. równe'!H80</f>
        <v>0</v>
      </c>
      <c r="I80" s="6">
        <f t="shared" si="15"/>
        <v>0</v>
      </c>
      <c r="J80" s="6" t="e">
        <f t="shared" si="10"/>
        <v>#DIV/0!</v>
      </c>
      <c r="K80" s="8">
        <f t="shared" ref="K80:K143" si="20">K79+1</f>
        <v>67</v>
      </c>
      <c r="L80" s="6" t="e">
        <f t="shared" si="16"/>
        <v>#DIV/0!</v>
      </c>
      <c r="M80" s="16" t="e">
        <f t="shared" si="17"/>
        <v>#DIV/0!</v>
      </c>
      <c r="N80" s="45"/>
      <c r="O80" s="43"/>
      <c r="P80" s="45"/>
    </row>
    <row r="81" spans="2:16" x14ac:dyDescent="0.2">
      <c r="B81" s="17">
        <f t="shared" si="18"/>
        <v>47331</v>
      </c>
      <c r="C81" s="32">
        <f t="shared" si="11"/>
        <v>0</v>
      </c>
      <c r="D81" s="6" t="e">
        <f t="shared" si="19"/>
        <v>#DIV/0!</v>
      </c>
      <c r="E81" s="16" t="e">
        <f t="shared" si="12"/>
        <v>#DIV/0!</v>
      </c>
      <c r="F81" s="6" t="e">
        <f t="shared" si="13"/>
        <v>#DIV/0!</v>
      </c>
      <c r="G81" s="16" t="e">
        <f t="shared" si="14"/>
        <v>#DIV/0!</v>
      </c>
      <c r="H81" s="18">
        <f>'skracanie okresu r. równe'!H81</f>
        <v>0</v>
      </c>
      <c r="I81" s="6">
        <f t="shared" si="15"/>
        <v>0</v>
      </c>
      <c r="J81" s="6" t="e">
        <f t="shared" si="10"/>
        <v>#DIV/0!</v>
      </c>
      <c r="K81" s="8">
        <f t="shared" si="20"/>
        <v>68</v>
      </c>
      <c r="L81" s="6" t="e">
        <f t="shared" si="16"/>
        <v>#DIV/0!</v>
      </c>
      <c r="M81" s="16" t="e">
        <f t="shared" si="17"/>
        <v>#DIV/0!</v>
      </c>
      <c r="N81" s="45"/>
      <c r="O81" s="43"/>
      <c r="P81" s="45"/>
    </row>
    <row r="82" spans="2:16" x14ac:dyDescent="0.2">
      <c r="B82" s="17">
        <f t="shared" si="18"/>
        <v>47362</v>
      </c>
      <c r="C82" s="32">
        <f t="shared" si="11"/>
        <v>0</v>
      </c>
      <c r="D82" s="6" t="e">
        <f t="shared" si="19"/>
        <v>#DIV/0!</v>
      </c>
      <c r="E82" s="16" t="e">
        <f t="shared" si="12"/>
        <v>#DIV/0!</v>
      </c>
      <c r="F82" s="6" t="e">
        <f t="shared" si="13"/>
        <v>#DIV/0!</v>
      </c>
      <c r="G82" s="16" t="e">
        <f t="shared" si="14"/>
        <v>#DIV/0!</v>
      </c>
      <c r="H82" s="18">
        <f>'skracanie okresu r. równe'!H82</f>
        <v>0</v>
      </c>
      <c r="I82" s="6">
        <f t="shared" si="15"/>
        <v>0</v>
      </c>
      <c r="J82" s="6" t="e">
        <f t="shared" ref="J82:J145" si="21">D82-G82-H82</f>
        <v>#DIV/0!</v>
      </c>
      <c r="K82" s="8">
        <f t="shared" si="20"/>
        <v>69</v>
      </c>
      <c r="L82" s="6" t="e">
        <f t="shared" si="16"/>
        <v>#DIV/0!</v>
      </c>
      <c r="M82" s="16" t="e">
        <f t="shared" si="17"/>
        <v>#DIV/0!</v>
      </c>
      <c r="N82" s="45"/>
      <c r="O82" s="43"/>
      <c r="P82" s="45"/>
    </row>
    <row r="83" spans="2:16" x14ac:dyDescent="0.2">
      <c r="B83" s="17">
        <f t="shared" si="18"/>
        <v>47392</v>
      </c>
      <c r="C83" s="32">
        <f t="shared" si="11"/>
        <v>0</v>
      </c>
      <c r="D83" s="6" t="e">
        <f t="shared" si="19"/>
        <v>#DIV/0!</v>
      </c>
      <c r="E83" s="16" t="e">
        <f t="shared" si="12"/>
        <v>#DIV/0!</v>
      </c>
      <c r="F83" s="6" t="e">
        <f t="shared" si="13"/>
        <v>#DIV/0!</v>
      </c>
      <c r="G83" s="16" t="e">
        <f t="shared" si="14"/>
        <v>#DIV/0!</v>
      </c>
      <c r="H83" s="18">
        <f>'skracanie okresu r. równe'!H83</f>
        <v>0</v>
      </c>
      <c r="I83" s="6">
        <f t="shared" si="15"/>
        <v>0</v>
      </c>
      <c r="J83" s="6" t="e">
        <f t="shared" si="21"/>
        <v>#DIV/0!</v>
      </c>
      <c r="K83" s="8">
        <f t="shared" si="20"/>
        <v>70</v>
      </c>
      <c r="L83" s="6" t="e">
        <f t="shared" si="16"/>
        <v>#DIV/0!</v>
      </c>
      <c r="M83" s="16" t="e">
        <f t="shared" si="17"/>
        <v>#DIV/0!</v>
      </c>
      <c r="N83" s="45"/>
      <c r="O83" s="43"/>
      <c r="P83" s="45"/>
    </row>
    <row r="84" spans="2:16" x14ac:dyDescent="0.2">
      <c r="B84" s="17">
        <f t="shared" si="18"/>
        <v>47423</v>
      </c>
      <c r="C84" s="32">
        <f t="shared" si="11"/>
        <v>0</v>
      </c>
      <c r="D84" s="6" t="e">
        <f t="shared" si="19"/>
        <v>#DIV/0!</v>
      </c>
      <c r="E84" s="16" t="e">
        <f t="shared" si="12"/>
        <v>#DIV/0!</v>
      </c>
      <c r="F84" s="6" t="e">
        <f t="shared" si="13"/>
        <v>#DIV/0!</v>
      </c>
      <c r="G84" s="16" t="e">
        <f t="shared" si="14"/>
        <v>#DIV/0!</v>
      </c>
      <c r="H84" s="18">
        <f>'skracanie okresu r. równe'!H84</f>
        <v>0</v>
      </c>
      <c r="I84" s="6">
        <f t="shared" si="15"/>
        <v>0</v>
      </c>
      <c r="J84" s="6" t="e">
        <f t="shared" si="21"/>
        <v>#DIV/0!</v>
      </c>
      <c r="K84" s="8">
        <f t="shared" si="20"/>
        <v>71</v>
      </c>
      <c r="L84" s="6" t="e">
        <f t="shared" si="16"/>
        <v>#DIV/0!</v>
      </c>
      <c r="M84" s="16" t="e">
        <f t="shared" si="17"/>
        <v>#DIV/0!</v>
      </c>
      <c r="N84" s="45"/>
      <c r="O84" s="43"/>
      <c r="P84" s="45"/>
    </row>
    <row r="85" spans="2:16" x14ac:dyDescent="0.2">
      <c r="B85" s="17">
        <f t="shared" si="18"/>
        <v>47453</v>
      </c>
      <c r="C85" s="32">
        <f t="shared" si="11"/>
        <v>0</v>
      </c>
      <c r="D85" s="6" t="e">
        <f t="shared" si="19"/>
        <v>#DIV/0!</v>
      </c>
      <c r="E85" s="16" t="e">
        <f t="shared" si="12"/>
        <v>#DIV/0!</v>
      </c>
      <c r="F85" s="6" t="e">
        <f t="shared" si="13"/>
        <v>#DIV/0!</v>
      </c>
      <c r="G85" s="16" t="e">
        <f t="shared" si="14"/>
        <v>#DIV/0!</v>
      </c>
      <c r="H85" s="18">
        <f>'skracanie okresu r. równe'!H85</f>
        <v>0</v>
      </c>
      <c r="I85" s="6">
        <f t="shared" si="15"/>
        <v>0</v>
      </c>
      <c r="J85" s="6" t="e">
        <f t="shared" si="21"/>
        <v>#DIV/0!</v>
      </c>
      <c r="K85" s="8">
        <f t="shared" si="20"/>
        <v>72</v>
      </c>
      <c r="L85" s="6" t="e">
        <f t="shared" si="16"/>
        <v>#DIV/0!</v>
      </c>
      <c r="M85" s="16" t="e">
        <f t="shared" si="17"/>
        <v>#DIV/0!</v>
      </c>
      <c r="N85" s="45"/>
      <c r="O85" s="43"/>
      <c r="P85" s="45"/>
    </row>
    <row r="86" spans="2:16" x14ac:dyDescent="0.2">
      <c r="B86" s="17">
        <f t="shared" si="18"/>
        <v>47484</v>
      </c>
      <c r="C86" s="32">
        <f t="shared" si="11"/>
        <v>0</v>
      </c>
      <c r="D86" s="6" t="e">
        <f t="shared" si="19"/>
        <v>#DIV/0!</v>
      </c>
      <c r="E86" s="16" t="e">
        <f t="shared" si="12"/>
        <v>#DIV/0!</v>
      </c>
      <c r="F86" s="6" t="e">
        <f t="shared" si="13"/>
        <v>#DIV/0!</v>
      </c>
      <c r="G86" s="16" t="e">
        <f t="shared" si="14"/>
        <v>#DIV/0!</v>
      </c>
      <c r="H86" s="18">
        <f>'skracanie okresu r. równe'!H86</f>
        <v>0</v>
      </c>
      <c r="I86" s="6">
        <f t="shared" si="15"/>
        <v>0</v>
      </c>
      <c r="J86" s="6" t="e">
        <f t="shared" si="21"/>
        <v>#DIV/0!</v>
      </c>
      <c r="K86" s="8">
        <f t="shared" si="20"/>
        <v>73</v>
      </c>
      <c r="L86" s="6" t="e">
        <f t="shared" si="16"/>
        <v>#DIV/0!</v>
      </c>
      <c r="M86" s="16" t="e">
        <f t="shared" si="17"/>
        <v>#DIV/0!</v>
      </c>
      <c r="N86" s="45"/>
      <c r="O86" s="43"/>
      <c r="P86" s="45"/>
    </row>
    <row r="87" spans="2:16" x14ac:dyDescent="0.2">
      <c r="B87" s="17">
        <f t="shared" si="18"/>
        <v>47515</v>
      </c>
      <c r="C87" s="32">
        <f t="shared" si="11"/>
        <v>0</v>
      </c>
      <c r="D87" s="6" t="e">
        <f t="shared" si="19"/>
        <v>#DIV/0!</v>
      </c>
      <c r="E87" s="16" t="e">
        <f t="shared" si="12"/>
        <v>#DIV/0!</v>
      </c>
      <c r="F87" s="6" t="e">
        <f t="shared" si="13"/>
        <v>#DIV/0!</v>
      </c>
      <c r="G87" s="16" t="e">
        <f t="shared" si="14"/>
        <v>#DIV/0!</v>
      </c>
      <c r="H87" s="18">
        <f>'skracanie okresu r. równe'!H87</f>
        <v>0</v>
      </c>
      <c r="I87" s="6">
        <f t="shared" si="15"/>
        <v>0</v>
      </c>
      <c r="J87" s="6" t="e">
        <f t="shared" si="21"/>
        <v>#DIV/0!</v>
      </c>
      <c r="K87" s="8">
        <f t="shared" si="20"/>
        <v>74</v>
      </c>
      <c r="L87" s="6" t="e">
        <f t="shared" si="16"/>
        <v>#DIV/0!</v>
      </c>
      <c r="M87" s="16" t="e">
        <f t="shared" si="17"/>
        <v>#DIV/0!</v>
      </c>
      <c r="N87" s="45"/>
      <c r="O87" s="43"/>
      <c r="P87" s="45"/>
    </row>
    <row r="88" spans="2:16" x14ac:dyDescent="0.2">
      <c r="B88" s="17">
        <f t="shared" si="18"/>
        <v>47543</v>
      </c>
      <c r="C88" s="32">
        <f t="shared" si="11"/>
        <v>0</v>
      </c>
      <c r="D88" s="6" t="e">
        <f t="shared" si="19"/>
        <v>#DIV/0!</v>
      </c>
      <c r="E88" s="16" t="e">
        <f t="shared" si="12"/>
        <v>#DIV/0!</v>
      </c>
      <c r="F88" s="6" t="e">
        <f t="shared" si="13"/>
        <v>#DIV/0!</v>
      </c>
      <c r="G88" s="16" t="e">
        <f t="shared" si="14"/>
        <v>#DIV/0!</v>
      </c>
      <c r="H88" s="18">
        <f>'skracanie okresu r. równe'!H88</f>
        <v>0</v>
      </c>
      <c r="I88" s="6">
        <f t="shared" si="15"/>
        <v>0</v>
      </c>
      <c r="J88" s="6" t="e">
        <f t="shared" si="21"/>
        <v>#DIV/0!</v>
      </c>
      <c r="K88" s="8">
        <f t="shared" si="20"/>
        <v>75</v>
      </c>
      <c r="L88" s="6" t="e">
        <f t="shared" si="16"/>
        <v>#DIV/0!</v>
      </c>
      <c r="M88" s="16" t="e">
        <f t="shared" si="17"/>
        <v>#DIV/0!</v>
      </c>
      <c r="N88" s="45"/>
      <c r="O88" s="43"/>
      <c r="P88" s="45"/>
    </row>
    <row r="89" spans="2:16" x14ac:dyDescent="0.2">
      <c r="B89" s="17">
        <f t="shared" si="18"/>
        <v>47574</v>
      </c>
      <c r="C89" s="32">
        <f t="shared" si="11"/>
        <v>0</v>
      </c>
      <c r="D89" s="6" t="e">
        <f t="shared" si="19"/>
        <v>#DIV/0!</v>
      </c>
      <c r="E89" s="16" t="e">
        <f t="shared" si="12"/>
        <v>#DIV/0!</v>
      </c>
      <c r="F89" s="6" t="e">
        <f t="shared" si="13"/>
        <v>#DIV/0!</v>
      </c>
      <c r="G89" s="16" t="e">
        <f t="shared" si="14"/>
        <v>#DIV/0!</v>
      </c>
      <c r="H89" s="18">
        <f>'skracanie okresu r. równe'!H89</f>
        <v>0</v>
      </c>
      <c r="I89" s="6">
        <f t="shared" si="15"/>
        <v>0</v>
      </c>
      <c r="J89" s="6" t="e">
        <f t="shared" si="21"/>
        <v>#DIV/0!</v>
      </c>
      <c r="K89" s="8">
        <f t="shared" si="20"/>
        <v>76</v>
      </c>
      <c r="L89" s="6" t="e">
        <f t="shared" si="16"/>
        <v>#DIV/0!</v>
      </c>
      <c r="M89" s="16" t="e">
        <f t="shared" si="17"/>
        <v>#DIV/0!</v>
      </c>
      <c r="N89" s="45"/>
      <c r="O89" s="43"/>
      <c r="P89" s="45"/>
    </row>
    <row r="90" spans="2:16" x14ac:dyDescent="0.2">
      <c r="B90" s="17">
        <f t="shared" si="18"/>
        <v>47604</v>
      </c>
      <c r="C90" s="32">
        <f t="shared" si="11"/>
        <v>0</v>
      </c>
      <c r="D90" s="6" t="e">
        <f t="shared" si="19"/>
        <v>#DIV/0!</v>
      </c>
      <c r="E90" s="16" t="e">
        <f t="shared" si="12"/>
        <v>#DIV/0!</v>
      </c>
      <c r="F90" s="6" t="e">
        <f t="shared" si="13"/>
        <v>#DIV/0!</v>
      </c>
      <c r="G90" s="16" t="e">
        <f t="shared" si="14"/>
        <v>#DIV/0!</v>
      </c>
      <c r="H90" s="18">
        <f>'skracanie okresu r. równe'!H90</f>
        <v>0</v>
      </c>
      <c r="I90" s="6">
        <f t="shared" si="15"/>
        <v>0</v>
      </c>
      <c r="J90" s="6" t="e">
        <f t="shared" si="21"/>
        <v>#DIV/0!</v>
      </c>
      <c r="K90" s="8">
        <f t="shared" si="20"/>
        <v>77</v>
      </c>
      <c r="L90" s="6" t="e">
        <f t="shared" si="16"/>
        <v>#DIV/0!</v>
      </c>
      <c r="M90" s="16" t="e">
        <f t="shared" si="17"/>
        <v>#DIV/0!</v>
      </c>
      <c r="N90" s="45"/>
      <c r="O90" s="43"/>
      <c r="P90" s="45"/>
    </row>
    <row r="91" spans="2:16" x14ac:dyDescent="0.2">
      <c r="B91" s="17">
        <f t="shared" si="18"/>
        <v>47635</v>
      </c>
      <c r="C91" s="32">
        <f t="shared" si="11"/>
        <v>0</v>
      </c>
      <c r="D91" s="6" t="e">
        <f t="shared" si="19"/>
        <v>#DIV/0!</v>
      </c>
      <c r="E91" s="16" t="e">
        <f t="shared" si="12"/>
        <v>#DIV/0!</v>
      </c>
      <c r="F91" s="6" t="e">
        <f t="shared" si="13"/>
        <v>#DIV/0!</v>
      </c>
      <c r="G91" s="16" t="e">
        <f t="shared" si="14"/>
        <v>#DIV/0!</v>
      </c>
      <c r="H91" s="18">
        <f>'skracanie okresu r. równe'!H91</f>
        <v>0</v>
      </c>
      <c r="I91" s="6">
        <f t="shared" si="15"/>
        <v>0</v>
      </c>
      <c r="J91" s="6" t="e">
        <f t="shared" si="21"/>
        <v>#DIV/0!</v>
      </c>
      <c r="K91" s="8">
        <f t="shared" si="20"/>
        <v>78</v>
      </c>
      <c r="L91" s="6" t="e">
        <f t="shared" si="16"/>
        <v>#DIV/0!</v>
      </c>
      <c r="M91" s="16" t="e">
        <f t="shared" si="17"/>
        <v>#DIV/0!</v>
      </c>
      <c r="N91" s="45"/>
      <c r="O91" s="43"/>
      <c r="P91" s="45"/>
    </row>
    <row r="92" spans="2:16" x14ac:dyDescent="0.2">
      <c r="B92" s="17">
        <f t="shared" si="18"/>
        <v>47665</v>
      </c>
      <c r="C92" s="32">
        <f t="shared" si="11"/>
        <v>0</v>
      </c>
      <c r="D92" s="6" t="e">
        <f t="shared" si="19"/>
        <v>#DIV/0!</v>
      </c>
      <c r="E92" s="16" t="e">
        <f t="shared" si="12"/>
        <v>#DIV/0!</v>
      </c>
      <c r="F92" s="6" t="e">
        <f t="shared" si="13"/>
        <v>#DIV/0!</v>
      </c>
      <c r="G92" s="16" t="e">
        <f t="shared" si="14"/>
        <v>#DIV/0!</v>
      </c>
      <c r="H92" s="18">
        <f>'skracanie okresu r. równe'!H92</f>
        <v>0</v>
      </c>
      <c r="I92" s="6">
        <f t="shared" si="15"/>
        <v>0</v>
      </c>
      <c r="J92" s="6" t="e">
        <f t="shared" si="21"/>
        <v>#DIV/0!</v>
      </c>
      <c r="K92" s="8">
        <f t="shared" si="20"/>
        <v>79</v>
      </c>
      <c r="L92" s="6" t="e">
        <f t="shared" si="16"/>
        <v>#DIV/0!</v>
      </c>
      <c r="M92" s="16" t="e">
        <f t="shared" si="17"/>
        <v>#DIV/0!</v>
      </c>
      <c r="N92" s="45"/>
      <c r="O92" s="43"/>
      <c r="P92" s="45"/>
    </row>
    <row r="93" spans="2:16" x14ac:dyDescent="0.2">
      <c r="B93" s="17">
        <f t="shared" si="18"/>
        <v>47696</v>
      </c>
      <c r="C93" s="32">
        <f t="shared" si="11"/>
        <v>0</v>
      </c>
      <c r="D93" s="6" t="e">
        <f t="shared" si="19"/>
        <v>#DIV/0!</v>
      </c>
      <c r="E93" s="16" t="e">
        <f t="shared" si="12"/>
        <v>#DIV/0!</v>
      </c>
      <c r="F93" s="6" t="e">
        <f t="shared" si="13"/>
        <v>#DIV/0!</v>
      </c>
      <c r="G93" s="16" t="e">
        <f t="shared" si="14"/>
        <v>#DIV/0!</v>
      </c>
      <c r="H93" s="18">
        <f>'skracanie okresu r. równe'!H93</f>
        <v>0</v>
      </c>
      <c r="I93" s="6">
        <f t="shared" si="15"/>
        <v>0</v>
      </c>
      <c r="J93" s="6" t="e">
        <f t="shared" si="21"/>
        <v>#DIV/0!</v>
      </c>
      <c r="K93" s="8">
        <f t="shared" si="20"/>
        <v>80</v>
      </c>
      <c r="L93" s="6" t="e">
        <f t="shared" si="16"/>
        <v>#DIV/0!</v>
      </c>
      <c r="M93" s="16" t="e">
        <f t="shared" si="17"/>
        <v>#DIV/0!</v>
      </c>
      <c r="N93" s="45"/>
      <c r="O93" s="43"/>
      <c r="P93" s="45"/>
    </row>
    <row r="94" spans="2:16" x14ac:dyDescent="0.2">
      <c r="B94" s="17">
        <f t="shared" si="18"/>
        <v>47727</v>
      </c>
      <c r="C94" s="32">
        <f t="shared" si="11"/>
        <v>0</v>
      </c>
      <c r="D94" s="6" t="e">
        <f t="shared" si="19"/>
        <v>#DIV/0!</v>
      </c>
      <c r="E94" s="16" t="e">
        <f t="shared" si="12"/>
        <v>#DIV/0!</v>
      </c>
      <c r="F94" s="6" t="e">
        <f t="shared" si="13"/>
        <v>#DIV/0!</v>
      </c>
      <c r="G94" s="16" t="e">
        <f t="shared" si="14"/>
        <v>#DIV/0!</v>
      </c>
      <c r="H94" s="18">
        <f>'skracanie okresu r. równe'!H94</f>
        <v>0</v>
      </c>
      <c r="I94" s="6">
        <f t="shared" si="15"/>
        <v>0</v>
      </c>
      <c r="J94" s="6" t="e">
        <f t="shared" si="21"/>
        <v>#DIV/0!</v>
      </c>
      <c r="K94" s="8">
        <f t="shared" si="20"/>
        <v>81</v>
      </c>
      <c r="L94" s="6" t="e">
        <f t="shared" si="16"/>
        <v>#DIV/0!</v>
      </c>
      <c r="M94" s="16" t="e">
        <f t="shared" si="17"/>
        <v>#DIV/0!</v>
      </c>
      <c r="N94" s="45"/>
      <c r="O94" s="43"/>
      <c r="P94" s="45"/>
    </row>
    <row r="95" spans="2:16" x14ac:dyDescent="0.2">
      <c r="B95" s="17">
        <f t="shared" si="18"/>
        <v>47757</v>
      </c>
      <c r="C95" s="32">
        <f t="shared" si="11"/>
        <v>0</v>
      </c>
      <c r="D95" s="6" t="e">
        <f t="shared" si="19"/>
        <v>#DIV/0!</v>
      </c>
      <c r="E95" s="16" t="e">
        <f t="shared" si="12"/>
        <v>#DIV/0!</v>
      </c>
      <c r="F95" s="6" t="e">
        <f t="shared" si="13"/>
        <v>#DIV/0!</v>
      </c>
      <c r="G95" s="16" t="e">
        <f t="shared" si="14"/>
        <v>#DIV/0!</v>
      </c>
      <c r="H95" s="18">
        <f>'skracanie okresu r. równe'!H95</f>
        <v>0</v>
      </c>
      <c r="I95" s="6">
        <f t="shared" si="15"/>
        <v>0</v>
      </c>
      <c r="J95" s="6" t="e">
        <f t="shared" si="21"/>
        <v>#DIV/0!</v>
      </c>
      <c r="K95" s="8">
        <f t="shared" si="20"/>
        <v>82</v>
      </c>
      <c r="L95" s="6" t="e">
        <f t="shared" si="16"/>
        <v>#DIV/0!</v>
      </c>
      <c r="M95" s="16" t="e">
        <f t="shared" si="17"/>
        <v>#DIV/0!</v>
      </c>
      <c r="N95" s="45"/>
      <c r="O95" s="43"/>
      <c r="P95" s="45"/>
    </row>
    <row r="96" spans="2:16" x14ac:dyDescent="0.2">
      <c r="B96" s="17">
        <f t="shared" si="18"/>
        <v>47788</v>
      </c>
      <c r="C96" s="32">
        <f t="shared" si="11"/>
        <v>0</v>
      </c>
      <c r="D96" s="6" t="e">
        <f t="shared" si="19"/>
        <v>#DIV/0!</v>
      </c>
      <c r="E96" s="16" t="e">
        <f t="shared" si="12"/>
        <v>#DIV/0!</v>
      </c>
      <c r="F96" s="6" t="e">
        <f t="shared" si="13"/>
        <v>#DIV/0!</v>
      </c>
      <c r="G96" s="16" t="e">
        <f t="shared" si="14"/>
        <v>#DIV/0!</v>
      </c>
      <c r="H96" s="18">
        <f>'skracanie okresu r. równe'!H96</f>
        <v>0</v>
      </c>
      <c r="I96" s="6">
        <f t="shared" si="15"/>
        <v>0</v>
      </c>
      <c r="J96" s="6" t="e">
        <f t="shared" si="21"/>
        <v>#DIV/0!</v>
      </c>
      <c r="K96" s="8">
        <f t="shared" si="20"/>
        <v>83</v>
      </c>
      <c r="L96" s="6" t="e">
        <f t="shared" si="16"/>
        <v>#DIV/0!</v>
      </c>
      <c r="M96" s="16" t="e">
        <f t="shared" si="17"/>
        <v>#DIV/0!</v>
      </c>
      <c r="N96" s="45"/>
      <c r="O96" s="43"/>
      <c r="P96" s="45"/>
    </row>
    <row r="97" spans="2:16" x14ac:dyDescent="0.2">
      <c r="B97" s="17">
        <f t="shared" si="18"/>
        <v>47818</v>
      </c>
      <c r="C97" s="32">
        <f t="shared" si="11"/>
        <v>0</v>
      </c>
      <c r="D97" s="6" t="e">
        <f t="shared" si="19"/>
        <v>#DIV/0!</v>
      </c>
      <c r="E97" s="16" t="e">
        <f t="shared" si="12"/>
        <v>#DIV/0!</v>
      </c>
      <c r="F97" s="6" t="e">
        <f t="shared" si="13"/>
        <v>#DIV/0!</v>
      </c>
      <c r="G97" s="16" t="e">
        <f t="shared" si="14"/>
        <v>#DIV/0!</v>
      </c>
      <c r="H97" s="18">
        <f>'skracanie okresu r. równe'!H97</f>
        <v>0</v>
      </c>
      <c r="I97" s="6">
        <f t="shared" si="15"/>
        <v>0</v>
      </c>
      <c r="J97" s="6" t="e">
        <f t="shared" si="21"/>
        <v>#DIV/0!</v>
      </c>
      <c r="K97" s="8">
        <f t="shared" si="20"/>
        <v>84</v>
      </c>
      <c r="L97" s="6" t="e">
        <f t="shared" si="16"/>
        <v>#DIV/0!</v>
      </c>
      <c r="M97" s="16" t="e">
        <f t="shared" si="17"/>
        <v>#DIV/0!</v>
      </c>
      <c r="N97" s="45"/>
      <c r="O97" s="43"/>
      <c r="P97" s="45"/>
    </row>
    <row r="98" spans="2:16" x14ac:dyDescent="0.2">
      <c r="B98" s="17">
        <f t="shared" si="18"/>
        <v>47849</v>
      </c>
      <c r="C98" s="32">
        <f t="shared" si="11"/>
        <v>0</v>
      </c>
      <c r="D98" s="6" t="e">
        <f t="shared" si="19"/>
        <v>#DIV/0!</v>
      </c>
      <c r="E98" s="16" t="e">
        <f t="shared" si="12"/>
        <v>#DIV/0!</v>
      </c>
      <c r="F98" s="6" t="e">
        <f t="shared" si="13"/>
        <v>#DIV/0!</v>
      </c>
      <c r="G98" s="16" t="e">
        <f t="shared" si="14"/>
        <v>#DIV/0!</v>
      </c>
      <c r="H98" s="18">
        <f>'skracanie okresu r. równe'!H98</f>
        <v>0</v>
      </c>
      <c r="I98" s="6">
        <f t="shared" si="15"/>
        <v>0</v>
      </c>
      <c r="J98" s="6" t="e">
        <f t="shared" si="21"/>
        <v>#DIV/0!</v>
      </c>
      <c r="K98" s="8">
        <f t="shared" si="20"/>
        <v>85</v>
      </c>
      <c r="L98" s="6" t="e">
        <f t="shared" si="16"/>
        <v>#DIV/0!</v>
      </c>
      <c r="M98" s="16" t="e">
        <f t="shared" si="17"/>
        <v>#DIV/0!</v>
      </c>
      <c r="N98" s="45"/>
      <c r="O98" s="43"/>
      <c r="P98" s="45"/>
    </row>
    <row r="99" spans="2:16" x14ac:dyDescent="0.2">
      <c r="B99" s="17">
        <f t="shared" si="18"/>
        <v>47880</v>
      </c>
      <c r="C99" s="32">
        <f t="shared" si="11"/>
        <v>0</v>
      </c>
      <c r="D99" s="6" t="e">
        <f t="shared" si="19"/>
        <v>#DIV/0!</v>
      </c>
      <c r="E99" s="16" t="e">
        <f t="shared" si="12"/>
        <v>#DIV/0!</v>
      </c>
      <c r="F99" s="6" t="e">
        <f t="shared" si="13"/>
        <v>#DIV/0!</v>
      </c>
      <c r="G99" s="16" t="e">
        <f t="shared" si="14"/>
        <v>#DIV/0!</v>
      </c>
      <c r="H99" s="18">
        <f>'skracanie okresu r. równe'!H99</f>
        <v>0</v>
      </c>
      <c r="I99" s="6">
        <f t="shared" si="15"/>
        <v>0</v>
      </c>
      <c r="J99" s="6" t="e">
        <f t="shared" si="21"/>
        <v>#DIV/0!</v>
      </c>
      <c r="K99" s="8">
        <f t="shared" si="20"/>
        <v>86</v>
      </c>
      <c r="L99" s="6" t="e">
        <f t="shared" si="16"/>
        <v>#DIV/0!</v>
      </c>
      <c r="M99" s="16" t="e">
        <f t="shared" si="17"/>
        <v>#DIV/0!</v>
      </c>
      <c r="N99" s="45"/>
      <c r="O99" s="43"/>
      <c r="P99" s="45"/>
    </row>
    <row r="100" spans="2:16" x14ac:dyDescent="0.2">
      <c r="B100" s="17">
        <f t="shared" si="18"/>
        <v>47908</v>
      </c>
      <c r="C100" s="32">
        <f t="shared" si="11"/>
        <v>0</v>
      </c>
      <c r="D100" s="6" t="e">
        <f t="shared" si="19"/>
        <v>#DIV/0!</v>
      </c>
      <c r="E100" s="16" t="e">
        <f t="shared" si="12"/>
        <v>#DIV/0!</v>
      </c>
      <c r="F100" s="6" t="e">
        <f t="shared" si="13"/>
        <v>#DIV/0!</v>
      </c>
      <c r="G100" s="16" t="e">
        <f t="shared" si="14"/>
        <v>#DIV/0!</v>
      </c>
      <c r="H100" s="18">
        <f>'skracanie okresu r. równe'!H100</f>
        <v>0</v>
      </c>
      <c r="I100" s="6">
        <f t="shared" si="15"/>
        <v>0</v>
      </c>
      <c r="J100" s="6" t="e">
        <f t="shared" si="21"/>
        <v>#DIV/0!</v>
      </c>
      <c r="K100" s="8">
        <f t="shared" si="20"/>
        <v>87</v>
      </c>
      <c r="L100" s="6" t="e">
        <f t="shared" si="16"/>
        <v>#DIV/0!</v>
      </c>
      <c r="M100" s="16" t="e">
        <f t="shared" si="17"/>
        <v>#DIV/0!</v>
      </c>
      <c r="N100" s="45"/>
      <c r="O100" s="43"/>
      <c r="P100" s="45"/>
    </row>
    <row r="101" spans="2:16" x14ac:dyDescent="0.2">
      <c r="B101" s="17">
        <f t="shared" si="18"/>
        <v>47939</v>
      </c>
      <c r="C101" s="32">
        <f t="shared" si="11"/>
        <v>0</v>
      </c>
      <c r="D101" s="6" t="e">
        <f t="shared" si="19"/>
        <v>#DIV/0!</v>
      </c>
      <c r="E101" s="16" t="e">
        <f t="shared" si="12"/>
        <v>#DIV/0!</v>
      </c>
      <c r="F101" s="6" t="e">
        <f t="shared" si="13"/>
        <v>#DIV/0!</v>
      </c>
      <c r="G101" s="16" t="e">
        <f t="shared" si="14"/>
        <v>#DIV/0!</v>
      </c>
      <c r="H101" s="18">
        <f>'skracanie okresu r. równe'!H101</f>
        <v>0</v>
      </c>
      <c r="I101" s="6">
        <f t="shared" si="15"/>
        <v>0</v>
      </c>
      <c r="J101" s="6" t="e">
        <f t="shared" si="21"/>
        <v>#DIV/0!</v>
      </c>
      <c r="K101" s="8">
        <f t="shared" si="20"/>
        <v>88</v>
      </c>
      <c r="L101" s="6" t="e">
        <f t="shared" si="16"/>
        <v>#DIV/0!</v>
      </c>
      <c r="M101" s="16" t="e">
        <f t="shared" si="17"/>
        <v>#DIV/0!</v>
      </c>
      <c r="N101" s="45"/>
      <c r="O101" s="43"/>
      <c r="P101" s="45"/>
    </row>
    <row r="102" spans="2:16" x14ac:dyDescent="0.2">
      <c r="B102" s="17">
        <f t="shared" si="18"/>
        <v>47969</v>
      </c>
      <c r="C102" s="32">
        <f t="shared" si="11"/>
        <v>0</v>
      </c>
      <c r="D102" s="6" t="e">
        <f t="shared" si="19"/>
        <v>#DIV/0!</v>
      </c>
      <c r="E102" s="16" t="e">
        <f t="shared" si="12"/>
        <v>#DIV/0!</v>
      </c>
      <c r="F102" s="6" t="e">
        <f t="shared" si="13"/>
        <v>#DIV/0!</v>
      </c>
      <c r="G102" s="16" t="e">
        <f t="shared" si="14"/>
        <v>#DIV/0!</v>
      </c>
      <c r="H102" s="18">
        <f>'skracanie okresu r. równe'!H102</f>
        <v>0</v>
      </c>
      <c r="I102" s="6">
        <f t="shared" si="15"/>
        <v>0</v>
      </c>
      <c r="J102" s="6" t="e">
        <f t="shared" si="21"/>
        <v>#DIV/0!</v>
      </c>
      <c r="K102" s="8">
        <f t="shared" si="20"/>
        <v>89</v>
      </c>
      <c r="L102" s="6" t="e">
        <f t="shared" si="16"/>
        <v>#DIV/0!</v>
      </c>
      <c r="M102" s="16" t="e">
        <f t="shared" si="17"/>
        <v>#DIV/0!</v>
      </c>
      <c r="N102" s="45"/>
      <c r="O102" s="43"/>
      <c r="P102" s="45"/>
    </row>
    <row r="103" spans="2:16" x14ac:dyDescent="0.2">
      <c r="B103" s="17">
        <f t="shared" si="18"/>
        <v>48000</v>
      </c>
      <c r="C103" s="32">
        <f t="shared" si="11"/>
        <v>0</v>
      </c>
      <c r="D103" s="6" t="e">
        <f t="shared" si="19"/>
        <v>#DIV/0!</v>
      </c>
      <c r="E103" s="16" t="e">
        <f t="shared" si="12"/>
        <v>#DIV/0!</v>
      </c>
      <c r="F103" s="6" t="e">
        <f t="shared" si="13"/>
        <v>#DIV/0!</v>
      </c>
      <c r="G103" s="16" t="e">
        <f t="shared" si="14"/>
        <v>#DIV/0!</v>
      </c>
      <c r="H103" s="18">
        <f>'skracanie okresu r. równe'!H103</f>
        <v>0</v>
      </c>
      <c r="I103" s="6">
        <f t="shared" si="15"/>
        <v>0</v>
      </c>
      <c r="J103" s="6" t="e">
        <f t="shared" si="21"/>
        <v>#DIV/0!</v>
      </c>
      <c r="K103" s="8">
        <f t="shared" si="20"/>
        <v>90</v>
      </c>
      <c r="L103" s="6" t="e">
        <f t="shared" si="16"/>
        <v>#DIV/0!</v>
      </c>
      <c r="M103" s="16" t="e">
        <f t="shared" si="17"/>
        <v>#DIV/0!</v>
      </c>
      <c r="N103" s="45"/>
      <c r="O103" s="43"/>
      <c r="P103" s="45"/>
    </row>
    <row r="104" spans="2:16" x14ac:dyDescent="0.2">
      <c r="B104" s="17">
        <f t="shared" si="18"/>
        <v>48030</v>
      </c>
      <c r="C104" s="32">
        <f t="shared" si="11"/>
        <v>0</v>
      </c>
      <c r="D104" s="6" t="e">
        <f t="shared" si="19"/>
        <v>#DIV/0!</v>
      </c>
      <c r="E104" s="16" t="e">
        <f t="shared" si="12"/>
        <v>#DIV/0!</v>
      </c>
      <c r="F104" s="6" t="e">
        <f t="shared" si="13"/>
        <v>#DIV/0!</v>
      </c>
      <c r="G104" s="16" t="e">
        <f t="shared" si="14"/>
        <v>#DIV/0!</v>
      </c>
      <c r="H104" s="18">
        <f>'skracanie okresu r. równe'!H104</f>
        <v>0</v>
      </c>
      <c r="I104" s="6">
        <f t="shared" si="15"/>
        <v>0</v>
      </c>
      <c r="J104" s="6" t="e">
        <f t="shared" si="21"/>
        <v>#DIV/0!</v>
      </c>
      <c r="K104" s="8">
        <f t="shared" si="20"/>
        <v>91</v>
      </c>
      <c r="L104" s="6" t="e">
        <f t="shared" si="16"/>
        <v>#DIV/0!</v>
      </c>
      <c r="M104" s="16" t="e">
        <f t="shared" si="17"/>
        <v>#DIV/0!</v>
      </c>
      <c r="N104" s="45"/>
      <c r="O104" s="43"/>
      <c r="P104" s="45"/>
    </row>
    <row r="105" spans="2:16" x14ac:dyDescent="0.2">
      <c r="B105" s="17">
        <f t="shared" si="18"/>
        <v>48061</v>
      </c>
      <c r="C105" s="32">
        <f t="shared" si="11"/>
        <v>0</v>
      </c>
      <c r="D105" s="6" t="e">
        <f t="shared" si="19"/>
        <v>#DIV/0!</v>
      </c>
      <c r="E105" s="16" t="e">
        <f t="shared" si="12"/>
        <v>#DIV/0!</v>
      </c>
      <c r="F105" s="6" t="e">
        <f t="shared" si="13"/>
        <v>#DIV/0!</v>
      </c>
      <c r="G105" s="16" t="e">
        <f t="shared" si="14"/>
        <v>#DIV/0!</v>
      </c>
      <c r="H105" s="18">
        <f>'skracanie okresu r. równe'!H105</f>
        <v>0</v>
      </c>
      <c r="I105" s="6">
        <f t="shared" si="15"/>
        <v>0</v>
      </c>
      <c r="J105" s="6" t="e">
        <f t="shared" si="21"/>
        <v>#DIV/0!</v>
      </c>
      <c r="K105" s="8">
        <f t="shared" si="20"/>
        <v>92</v>
      </c>
      <c r="L105" s="6" t="e">
        <f t="shared" si="16"/>
        <v>#DIV/0!</v>
      </c>
      <c r="M105" s="16" t="e">
        <f t="shared" si="17"/>
        <v>#DIV/0!</v>
      </c>
      <c r="N105" s="45"/>
      <c r="O105" s="43"/>
      <c r="P105" s="45"/>
    </row>
    <row r="106" spans="2:16" x14ac:dyDescent="0.2">
      <c r="B106" s="17">
        <f t="shared" si="18"/>
        <v>48092</v>
      </c>
      <c r="C106" s="32">
        <f t="shared" si="11"/>
        <v>0</v>
      </c>
      <c r="D106" s="6" t="e">
        <f t="shared" si="19"/>
        <v>#DIV/0!</v>
      </c>
      <c r="E106" s="16" t="e">
        <f t="shared" si="12"/>
        <v>#DIV/0!</v>
      </c>
      <c r="F106" s="6" t="e">
        <f t="shared" si="13"/>
        <v>#DIV/0!</v>
      </c>
      <c r="G106" s="16" t="e">
        <f t="shared" si="14"/>
        <v>#DIV/0!</v>
      </c>
      <c r="H106" s="18">
        <f>'skracanie okresu r. równe'!H106</f>
        <v>0</v>
      </c>
      <c r="I106" s="6">
        <f t="shared" si="15"/>
        <v>0</v>
      </c>
      <c r="J106" s="6" t="e">
        <f t="shared" si="21"/>
        <v>#DIV/0!</v>
      </c>
      <c r="K106" s="8">
        <f t="shared" si="20"/>
        <v>93</v>
      </c>
      <c r="L106" s="6" t="e">
        <f t="shared" si="16"/>
        <v>#DIV/0!</v>
      </c>
      <c r="M106" s="16" t="e">
        <f t="shared" si="17"/>
        <v>#DIV/0!</v>
      </c>
      <c r="N106" s="45"/>
      <c r="O106" s="43"/>
      <c r="P106" s="45"/>
    </row>
    <row r="107" spans="2:16" x14ac:dyDescent="0.2">
      <c r="B107" s="17">
        <f t="shared" si="18"/>
        <v>48122</v>
      </c>
      <c r="C107" s="32">
        <f t="shared" si="11"/>
        <v>0</v>
      </c>
      <c r="D107" s="6" t="e">
        <f t="shared" si="19"/>
        <v>#DIV/0!</v>
      </c>
      <c r="E107" s="16" t="e">
        <f t="shared" si="12"/>
        <v>#DIV/0!</v>
      </c>
      <c r="F107" s="6" t="e">
        <f t="shared" si="13"/>
        <v>#DIV/0!</v>
      </c>
      <c r="G107" s="16" t="e">
        <f t="shared" si="14"/>
        <v>#DIV/0!</v>
      </c>
      <c r="H107" s="18">
        <f>'skracanie okresu r. równe'!H107</f>
        <v>0</v>
      </c>
      <c r="I107" s="6">
        <f t="shared" si="15"/>
        <v>0</v>
      </c>
      <c r="J107" s="6" t="e">
        <f t="shared" si="21"/>
        <v>#DIV/0!</v>
      </c>
      <c r="K107" s="8">
        <f t="shared" si="20"/>
        <v>94</v>
      </c>
      <c r="L107" s="6" t="e">
        <f t="shared" si="16"/>
        <v>#DIV/0!</v>
      </c>
      <c r="M107" s="16" t="e">
        <f t="shared" si="17"/>
        <v>#DIV/0!</v>
      </c>
      <c r="N107" s="45"/>
      <c r="O107" s="43"/>
      <c r="P107" s="45"/>
    </row>
    <row r="108" spans="2:16" x14ac:dyDescent="0.2">
      <c r="B108" s="17">
        <f t="shared" si="18"/>
        <v>48153</v>
      </c>
      <c r="C108" s="32">
        <f t="shared" si="11"/>
        <v>0</v>
      </c>
      <c r="D108" s="6" t="e">
        <f t="shared" si="19"/>
        <v>#DIV/0!</v>
      </c>
      <c r="E108" s="16" t="e">
        <f t="shared" si="12"/>
        <v>#DIV/0!</v>
      </c>
      <c r="F108" s="6" t="e">
        <f t="shared" si="13"/>
        <v>#DIV/0!</v>
      </c>
      <c r="G108" s="16" t="e">
        <f t="shared" si="14"/>
        <v>#DIV/0!</v>
      </c>
      <c r="H108" s="18">
        <f>'skracanie okresu r. równe'!H108</f>
        <v>0</v>
      </c>
      <c r="I108" s="6">
        <f t="shared" si="15"/>
        <v>0</v>
      </c>
      <c r="J108" s="6" t="e">
        <f t="shared" si="21"/>
        <v>#DIV/0!</v>
      </c>
      <c r="K108" s="8">
        <f t="shared" si="20"/>
        <v>95</v>
      </c>
      <c r="L108" s="6" t="e">
        <f t="shared" si="16"/>
        <v>#DIV/0!</v>
      </c>
      <c r="M108" s="16" t="e">
        <f t="shared" si="17"/>
        <v>#DIV/0!</v>
      </c>
      <c r="N108" s="45"/>
      <c r="O108" s="43"/>
      <c r="P108" s="45"/>
    </row>
    <row r="109" spans="2:16" x14ac:dyDescent="0.2">
      <c r="B109" s="17">
        <f t="shared" si="18"/>
        <v>48183</v>
      </c>
      <c r="C109" s="32">
        <f t="shared" si="11"/>
        <v>0</v>
      </c>
      <c r="D109" s="6" t="e">
        <f t="shared" si="19"/>
        <v>#DIV/0!</v>
      </c>
      <c r="E109" s="16" t="e">
        <f t="shared" si="12"/>
        <v>#DIV/0!</v>
      </c>
      <c r="F109" s="6" t="e">
        <f t="shared" si="13"/>
        <v>#DIV/0!</v>
      </c>
      <c r="G109" s="16" t="e">
        <f t="shared" si="14"/>
        <v>#DIV/0!</v>
      </c>
      <c r="H109" s="18">
        <f>'skracanie okresu r. równe'!H109</f>
        <v>0</v>
      </c>
      <c r="I109" s="6">
        <f t="shared" si="15"/>
        <v>0</v>
      </c>
      <c r="J109" s="6" t="e">
        <f t="shared" si="21"/>
        <v>#DIV/0!</v>
      </c>
      <c r="K109" s="8">
        <f t="shared" si="20"/>
        <v>96</v>
      </c>
      <c r="L109" s="6" t="e">
        <f t="shared" si="16"/>
        <v>#DIV/0!</v>
      </c>
      <c r="M109" s="16" t="e">
        <f t="shared" si="17"/>
        <v>#DIV/0!</v>
      </c>
      <c r="N109" s="45"/>
      <c r="O109" s="43"/>
      <c r="P109" s="45"/>
    </row>
    <row r="110" spans="2:16" x14ac:dyDescent="0.2">
      <c r="B110" s="17">
        <f t="shared" si="18"/>
        <v>48214</v>
      </c>
      <c r="C110" s="32">
        <f t="shared" si="11"/>
        <v>0</v>
      </c>
      <c r="D110" s="6" t="e">
        <f t="shared" si="19"/>
        <v>#DIV/0!</v>
      </c>
      <c r="E110" s="16" t="e">
        <f t="shared" si="12"/>
        <v>#DIV/0!</v>
      </c>
      <c r="F110" s="6" t="e">
        <f t="shared" si="13"/>
        <v>#DIV/0!</v>
      </c>
      <c r="G110" s="16" t="e">
        <f t="shared" si="14"/>
        <v>#DIV/0!</v>
      </c>
      <c r="H110" s="18">
        <f>'skracanie okresu r. równe'!H110</f>
        <v>0</v>
      </c>
      <c r="I110" s="6">
        <f t="shared" si="15"/>
        <v>0</v>
      </c>
      <c r="J110" s="6" t="e">
        <f t="shared" si="21"/>
        <v>#DIV/0!</v>
      </c>
      <c r="K110" s="8">
        <f t="shared" si="20"/>
        <v>97</v>
      </c>
      <c r="L110" s="6" t="e">
        <f t="shared" si="16"/>
        <v>#DIV/0!</v>
      </c>
      <c r="M110" s="16" t="e">
        <f t="shared" si="17"/>
        <v>#DIV/0!</v>
      </c>
      <c r="N110" s="45"/>
      <c r="O110" s="43"/>
      <c r="P110" s="45"/>
    </row>
    <row r="111" spans="2:16" x14ac:dyDescent="0.2">
      <c r="B111" s="17">
        <f t="shared" si="18"/>
        <v>48245</v>
      </c>
      <c r="C111" s="32">
        <f t="shared" si="11"/>
        <v>0</v>
      </c>
      <c r="D111" s="6" t="e">
        <f t="shared" si="19"/>
        <v>#DIV/0!</v>
      </c>
      <c r="E111" s="16" t="e">
        <f t="shared" si="12"/>
        <v>#DIV/0!</v>
      </c>
      <c r="F111" s="6" t="e">
        <f t="shared" si="13"/>
        <v>#DIV/0!</v>
      </c>
      <c r="G111" s="16" t="e">
        <f t="shared" si="14"/>
        <v>#DIV/0!</v>
      </c>
      <c r="H111" s="18">
        <f>'skracanie okresu r. równe'!H111</f>
        <v>0</v>
      </c>
      <c r="I111" s="6">
        <f t="shared" si="15"/>
        <v>0</v>
      </c>
      <c r="J111" s="6" t="e">
        <f t="shared" si="21"/>
        <v>#DIV/0!</v>
      </c>
      <c r="K111" s="8">
        <f t="shared" si="20"/>
        <v>98</v>
      </c>
      <c r="L111" s="6" t="e">
        <f t="shared" si="16"/>
        <v>#DIV/0!</v>
      </c>
      <c r="M111" s="16" t="e">
        <f t="shared" si="17"/>
        <v>#DIV/0!</v>
      </c>
      <c r="N111" s="45"/>
      <c r="O111" s="43"/>
      <c r="P111" s="45"/>
    </row>
    <row r="112" spans="2:16" x14ac:dyDescent="0.2">
      <c r="B112" s="17">
        <f t="shared" si="18"/>
        <v>48274</v>
      </c>
      <c r="C112" s="32">
        <f t="shared" si="11"/>
        <v>0</v>
      </c>
      <c r="D112" s="6" t="e">
        <f t="shared" si="19"/>
        <v>#DIV/0!</v>
      </c>
      <c r="E112" s="16" t="e">
        <f t="shared" si="12"/>
        <v>#DIV/0!</v>
      </c>
      <c r="F112" s="6" t="e">
        <f t="shared" si="13"/>
        <v>#DIV/0!</v>
      </c>
      <c r="G112" s="16" t="e">
        <f t="shared" si="14"/>
        <v>#DIV/0!</v>
      </c>
      <c r="H112" s="18">
        <f>'skracanie okresu r. równe'!H112</f>
        <v>0</v>
      </c>
      <c r="I112" s="6">
        <f t="shared" si="15"/>
        <v>0</v>
      </c>
      <c r="J112" s="6" t="e">
        <f t="shared" si="21"/>
        <v>#DIV/0!</v>
      </c>
      <c r="K112" s="8">
        <f t="shared" si="20"/>
        <v>99</v>
      </c>
      <c r="L112" s="6" t="e">
        <f t="shared" si="16"/>
        <v>#DIV/0!</v>
      </c>
      <c r="M112" s="16" t="e">
        <f t="shared" si="17"/>
        <v>#DIV/0!</v>
      </c>
      <c r="N112" s="45"/>
      <c r="O112" s="43"/>
      <c r="P112" s="45"/>
    </row>
    <row r="113" spans="2:16" x14ac:dyDescent="0.2">
      <c r="B113" s="17">
        <f t="shared" si="18"/>
        <v>48305</v>
      </c>
      <c r="C113" s="32">
        <f t="shared" si="11"/>
        <v>0</v>
      </c>
      <c r="D113" s="6" t="e">
        <f t="shared" si="19"/>
        <v>#DIV/0!</v>
      </c>
      <c r="E113" s="16" t="e">
        <f t="shared" si="12"/>
        <v>#DIV/0!</v>
      </c>
      <c r="F113" s="6" t="e">
        <f t="shared" si="13"/>
        <v>#DIV/0!</v>
      </c>
      <c r="G113" s="16" t="e">
        <f t="shared" si="14"/>
        <v>#DIV/0!</v>
      </c>
      <c r="H113" s="18">
        <f>'skracanie okresu r. równe'!H113</f>
        <v>0</v>
      </c>
      <c r="I113" s="6">
        <f t="shared" si="15"/>
        <v>0</v>
      </c>
      <c r="J113" s="6" t="e">
        <f t="shared" si="21"/>
        <v>#DIV/0!</v>
      </c>
      <c r="K113" s="8">
        <f t="shared" si="20"/>
        <v>100</v>
      </c>
      <c r="L113" s="6" t="e">
        <f t="shared" si="16"/>
        <v>#DIV/0!</v>
      </c>
      <c r="M113" s="16" t="e">
        <f t="shared" si="17"/>
        <v>#DIV/0!</v>
      </c>
      <c r="N113" s="45"/>
      <c r="O113" s="43"/>
      <c r="P113" s="45"/>
    </row>
    <row r="114" spans="2:16" x14ac:dyDescent="0.2">
      <c r="B114" s="17">
        <f t="shared" si="18"/>
        <v>48335</v>
      </c>
      <c r="C114" s="32">
        <f t="shared" si="11"/>
        <v>0</v>
      </c>
      <c r="D114" s="6" t="e">
        <f t="shared" si="19"/>
        <v>#DIV/0!</v>
      </c>
      <c r="E114" s="16" t="e">
        <f t="shared" si="12"/>
        <v>#DIV/0!</v>
      </c>
      <c r="F114" s="6" t="e">
        <f t="shared" si="13"/>
        <v>#DIV/0!</v>
      </c>
      <c r="G114" s="16" t="e">
        <f t="shared" si="14"/>
        <v>#DIV/0!</v>
      </c>
      <c r="H114" s="18">
        <f>'skracanie okresu r. równe'!H114</f>
        <v>0</v>
      </c>
      <c r="I114" s="6">
        <f t="shared" si="15"/>
        <v>0</v>
      </c>
      <c r="J114" s="6" t="e">
        <f t="shared" si="21"/>
        <v>#DIV/0!</v>
      </c>
      <c r="K114" s="8">
        <f t="shared" si="20"/>
        <v>101</v>
      </c>
      <c r="L114" s="6" t="e">
        <f t="shared" si="16"/>
        <v>#DIV/0!</v>
      </c>
      <c r="M114" s="16" t="e">
        <f t="shared" si="17"/>
        <v>#DIV/0!</v>
      </c>
      <c r="N114" s="45"/>
      <c r="O114" s="43"/>
      <c r="P114" s="45"/>
    </row>
    <row r="115" spans="2:16" x14ac:dyDescent="0.2">
      <c r="B115" s="17">
        <f t="shared" si="18"/>
        <v>48366</v>
      </c>
      <c r="C115" s="32">
        <f t="shared" si="11"/>
        <v>0</v>
      </c>
      <c r="D115" s="6" t="e">
        <f t="shared" si="19"/>
        <v>#DIV/0!</v>
      </c>
      <c r="E115" s="16" t="e">
        <f t="shared" si="12"/>
        <v>#DIV/0!</v>
      </c>
      <c r="F115" s="6" t="e">
        <f t="shared" si="13"/>
        <v>#DIV/0!</v>
      </c>
      <c r="G115" s="16" t="e">
        <f t="shared" si="14"/>
        <v>#DIV/0!</v>
      </c>
      <c r="H115" s="18">
        <f>'skracanie okresu r. równe'!H115</f>
        <v>0</v>
      </c>
      <c r="I115" s="6">
        <f t="shared" si="15"/>
        <v>0</v>
      </c>
      <c r="J115" s="6" t="e">
        <f t="shared" si="21"/>
        <v>#DIV/0!</v>
      </c>
      <c r="K115" s="8">
        <f t="shared" si="20"/>
        <v>102</v>
      </c>
      <c r="L115" s="6" t="e">
        <f t="shared" si="16"/>
        <v>#DIV/0!</v>
      </c>
      <c r="M115" s="16" t="e">
        <f t="shared" si="17"/>
        <v>#DIV/0!</v>
      </c>
      <c r="N115" s="45"/>
      <c r="O115" s="43"/>
      <c r="P115" s="45"/>
    </row>
    <row r="116" spans="2:16" x14ac:dyDescent="0.2">
      <c r="B116" s="17">
        <f t="shared" si="18"/>
        <v>48396</v>
      </c>
      <c r="C116" s="32">
        <f t="shared" si="11"/>
        <v>0</v>
      </c>
      <c r="D116" s="6" t="e">
        <f t="shared" si="19"/>
        <v>#DIV/0!</v>
      </c>
      <c r="E116" s="16" t="e">
        <f t="shared" si="12"/>
        <v>#DIV/0!</v>
      </c>
      <c r="F116" s="6" t="e">
        <f t="shared" si="13"/>
        <v>#DIV/0!</v>
      </c>
      <c r="G116" s="16" t="e">
        <f t="shared" si="14"/>
        <v>#DIV/0!</v>
      </c>
      <c r="H116" s="18">
        <f>'skracanie okresu r. równe'!H116</f>
        <v>0</v>
      </c>
      <c r="I116" s="6">
        <f t="shared" si="15"/>
        <v>0</v>
      </c>
      <c r="J116" s="6" t="e">
        <f t="shared" si="21"/>
        <v>#DIV/0!</v>
      </c>
      <c r="K116" s="8">
        <f t="shared" si="20"/>
        <v>103</v>
      </c>
      <c r="L116" s="6" t="e">
        <f t="shared" si="16"/>
        <v>#DIV/0!</v>
      </c>
      <c r="M116" s="16" t="e">
        <f t="shared" si="17"/>
        <v>#DIV/0!</v>
      </c>
      <c r="N116" s="45"/>
      <c r="O116" s="43"/>
      <c r="P116" s="45"/>
    </row>
    <row r="117" spans="2:16" x14ac:dyDescent="0.2">
      <c r="B117" s="17">
        <f t="shared" si="18"/>
        <v>48427</v>
      </c>
      <c r="C117" s="32">
        <f t="shared" si="11"/>
        <v>0</v>
      </c>
      <c r="D117" s="6" t="e">
        <f t="shared" si="19"/>
        <v>#DIV/0!</v>
      </c>
      <c r="E117" s="16" t="e">
        <f t="shared" si="12"/>
        <v>#DIV/0!</v>
      </c>
      <c r="F117" s="6" t="e">
        <f t="shared" si="13"/>
        <v>#DIV/0!</v>
      </c>
      <c r="G117" s="16" t="e">
        <f t="shared" si="14"/>
        <v>#DIV/0!</v>
      </c>
      <c r="H117" s="18">
        <f>'skracanie okresu r. równe'!H117</f>
        <v>0</v>
      </c>
      <c r="I117" s="6">
        <f t="shared" si="15"/>
        <v>0</v>
      </c>
      <c r="J117" s="6" t="e">
        <f t="shared" si="21"/>
        <v>#DIV/0!</v>
      </c>
      <c r="K117" s="8">
        <f t="shared" si="20"/>
        <v>104</v>
      </c>
      <c r="L117" s="6" t="e">
        <f t="shared" si="16"/>
        <v>#DIV/0!</v>
      </c>
      <c r="M117" s="16" t="e">
        <f t="shared" si="17"/>
        <v>#DIV/0!</v>
      </c>
      <c r="N117" s="45"/>
      <c r="O117" s="43"/>
      <c r="P117" s="45"/>
    </row>
    <row r="118" spans="2:16" x14ac:dyDescent="0.2">
      <c r="B118" s="17">
        <f t="shared" si="18"/>
        <v>48458</v>
      </c>
      <c r="C118" s="32">
        <f t="shared" si="11"/>
        <v>0</v>
      </c>
      <c r="D118" s="6" t="e">
        <f t="shared" si="19"/>
        <v>#DIV/0!</v>
      </c>
      <c r="E118" s="16" t="e">
        <f t="shared" si="12"/>
        <v>#DIV/0!</v>
      </c>
      <c r="F118" s="6" t="e">
        <f t="shared" si="13"/>
        <v>#DIV/0!</v>
      </c>
      <c r="G118" s="16" t="e">
        <f t="shared" si="14"/>
        <v>#DIV/0!</v>
      </c>
      <c r="H118" s="18">
        <f>'skracanie okresu r. równe'!H118</f>
        <v>0</v>
      </c>
      <c r="I118" s="6">
        <f t="shared" si="15"/>
        <v>0</v>
      </c>
      <c r="J118" s="6" t="e">
        <f t="shared" si="21"/>
        <v>#DIV/0!</v>
      </c>
      <c r="K118" s="8">
        <f t="shared" si="20"/>
        <v>105</v>
      </c>
      <c r="L118" s="6" t="e">
        <f t="shared" si="16"/>
        <v>#DIV/0!</v>
      </c>
      <c r="M118" s="16" t="e">
        <f t="shared" si="17"/>
        <v>#DIV/0!</v>
      </c>
      <c r="N118" s="45"/>
      <c r="O118" s="43"/>
      <c r="P118" s="45"/>
    </row>
    <row r="119" spans="2:16" x14ac:dyDescent="0.2">
      <c r="B119" s="17">
        <f t="shared" si="18"/>
        <v>48488</v>
      </c>
      <c r="C119" s="32">
        <f t="shared" si="11"/>
        <v>0</v>
      </c>
      <c r="D119" s="6" t="e">
        <f t="shared" si="19"/>
        <v>#DIV/0!</v>
      </c>
      <c r="E119" s="16" t="e">
        <f t="shared" si="12"/>
        <v>#DIV/0!</v>
      </c>
      <c r="F119" s="6" t="e">
        <f t="shared" si="13"/>
        <v>#DIV/0!</v>
      </c>
      <c r="G119" s="16" t="e">
        <f t="shared" si="14"/>
        <v>#DIV/0!</v>
      </c>
      <c r="H119" s="18">
        <f>'skracanie okresu r. równe'!H119</f>
        <v>0</v>
      </c>
      <c r="I119" s="6">
        <f t="shared" si="15"/>
        <v>0</v>
      </c>
      <c r="J119" s="6" t="e">
        <f t="shared" si="21"/>
        <v>#DIV/0!</v>
      </c>
      <c r="K119" s="8">
        <f t="shared" si="20"/>
        <v>106</v>
      </c>
      <c r="L119" s="6" t="e">
        <f t="shared" si="16"/>
        <v>#DIV/0!</v>
      </c>
      <c r="M119" s="16" t="e">
        <f t="shared" si="17"/>
        <v>#DIV/0!</v>
      </c>
      <c r="N119" s="45"/>
      <c r="O119" s="43"/>
      <c r="P119" s="45"/>
    </row>
    <row r="120" spans="2:16" x14ac:dyDescent="0.2">
      <c r="B120" s="17">
        <f t="shared" si="18"/>
        <v>48519</v>
      </c>
      <c r="C120" s="32">
        <f t="shared" si="11"/>
        <v>0</v>
      </c>
      <c r="D120" s="6" t="e">
        <f t="shared" si="19"/>
        <v>#DIV/0!</v>
      </c>
      <c r="E120" s="16" t="e">
        <f t="shared" si="12"/>
        <v>#DIV/0!</v>
      </c>
      <c r="F120" s="6" t="e">
        <f t="shared" si="13"/>
        <v>#DIV/0!</v>
      </c>
      <c r="G120" s="16" t="e">
        <f t="shared" si="14"/>
        <v>#DIV/0!</v>
      </c>
      <c r="H120" s="18">
        <f>'skracanie okresu r. równe'!H120</f>
        <v>0</v>
      </c>
      <c r="I120" s="6">
        <f t="shared" si="15"/>
        <v>0</v>
      </c>
      <c r="J120" s="6" t="e">
        <f t="shared" si="21"/>
        <v>#DIV/0!</v>
      </c>
      <c r="K120" s="8">
        <f t="shared" si="20"/>
        <v>107</v>
      </c>
      <c r="L120" s="6" t="e">
        <f t="shared" si="16"/>
        <v>#DIV/0!</v>
      </c>
      <c r="M120" s="16" t="e">
        <f t="shared" si="17"/>
        <v>#DIV/0!</v>
      </c>
      <c r="N120" s="45"/>
      <c r="O120" s="43"/>
      <c r="P120" s="45"/>
    </row>
    <row r="121" spans="2:16" x14ac:dyDescent="0.2">
      <c r="B121" s="17">
        <f t="shared" si="18"/>
        <v>48549</v>
      </c>
      <c r="C121" s="32">
        <f t="shared" si="11"/>
        <v>0</v>
      </c>
      <c r="D121" s="6" t="e">
        <f t="shared" si="19"/>
        <v>#DIV/0!</v>
      </c>
      <c r="E121" s="16" t="e">
        <f t="shared" si="12"/>
        <v>#DIV/0!</v>
      </c>
      <c r="F121" s="6" t="e">
        <f t="shared" si="13"/>
        <v>#DIV/0!</v>
      </c>
      <c r="G121" s="16" t="e">
        <f t="shared" si="14"/>
        <v>#DIV/0!</v>
      </c>
      <c r="H121" s="18">
        <f>'skracanie okresu r. równe'!H121</f>
        <v>0</v>
      </c>
      <c r="I121" s="6">
        <f t="shared" si="15"/>
        <v>0</v>
      </c>
      <c r="J121" s="6" t="e">
        <f t="shared" si="21"/>
        <v>#DIV/0!</v>
      </c>
      <c r="K121" s="8">
        <f t="shared" si="20"/>
        <v>108</v>
      </c>
      <c r="L121" s="6" t="e">
        <f t="shared" si="16"/>
        <v>#DIV/0!</v>
      </c>
      <c r="M121" s="16" t="e">
        <f t="shared" si="17"/>
        <v>#DIV/0!</v>
      </c>
      <c r="N121" s="45"/>
      <c r="O121" s="43"/>
      <c r="P121" s="45"/>
    </row>
    <row r="122" spans="2:16" x14ac:dyDescent="0.2">
      <c r="B122" s="17">
        <f t="shared" si="18"/>
        <v>48580</v>
      </c>
      <c r="C122" s="32">
        <f t="shared" si="11"/>
        <v>0</v>
      </c>
      <c r="D122" s="6" t="e">
        <f t="shared" si="19"/>
        <v>#DIV/0!</v>
      </c>
      <c r="E122" s="16" t="e">
        <f t="shared" si="12"/>
        <v>#DIV/0!</v>
      </c>
      <c r="F122" s="6" t="e">
        <f t="shared" si="13"/>
        <v>#DIV/0!</v>
      </c>
      <c r="G122" s="16" t="e">
        <f t="shared" si="14"/>
        <v>#DIV/0!</v>
      </c>
      <c r="H122" s="18">
        <f>'skracanie okresu r. równe'!H122</f>
        <v>0</v>
      </c>
      <c r="I122" s="6">
        <f t="shared" si="15"/>
        <v>0</v>
      </c>
      <c r="J122" s="6" t="e">
        <f t="shared" si="21"/>
        <v>#DIV/0!</v>
      </c>
      <c r="K122" s="8">
        <f t="shared" si="20"/>
        <v>109</v>
      </c>
      <c r="L122" s="6" t="e">
        <f t="shared" si="16"/>
        <v>#DIV/0!</v>
      </c>
      <c r="M122" s="16" t="e">
        <f t="shared" si="17"/>
        <v>#DIV/0!</v>
      </c>
      <c r="N122" s="45"/>
      <c r="O122" s="43"/>
      <c r="P122" s="45"/>
    </row>
    <row r="123" spans="2:16" x14ac:dyDescent="0.2">
      <c r="B123" s="17">
        <f t="shared" si="18"/>
        <v>48611</v>
      </c>
      <c r="C123" s="32">
        <f t="shared" si="11"/>
        <v>0</v>
      </c>
      <c r="D123" s="6" t="e">
        <f t="shared" si="19"/>
        <v>#DIV/0!</v>
      </c>
      <c r="E123" s="16" t="e">
        <f t="shared" si="12"/>
        <v>#DIV/0!</v>
      </c>
      <c r="F123" s="6" t="e">
        <f t="shared" si="13"/>
        <v>#DIV/0!</v>
      </c>
      <c r="G123" s="16" t="e">
        <f t="shared" si="14"/>
        <v>#DIV/0!</v>
      </c>
      <c r="H123" s="18">
        <f>'skracanie okresu r. równe'!H123</f>
        <v>0</v>
      </c>
      <c r="I123" s="6">
        <f t="shared" si="15"/>
        <v>0</v>
      </c>
      <c r="J123" s="6" t="e">
        <f t="shared" si="21"/>
        <v>#DIV/0!</v>
      </c>
      <c r="K123" s="8">
        <f t="shared" si="20"/>
        <v>110</v>
      </c>
      <c r="L123" s="6" t="e">
        <f t="shared" si="16"/>
        <v>#DIV/0!</v>
      </c>
      <c r="M123" s="16" t="e">
        <f t="shared" si="17"/>
        <v>#DIV/0!</v>
      </c>
      <c r="N123" s="45"/>
      <c r="O123" s="43"/>
      <c r="P123" s="45"/>
    </row>
    <row r="124" spans="2:16" x14ac:dyDescent="0.2">
      <c r="B124" s="17">
        <f t="shared" si="18"/>
        <v>48639</v>
      </c>
      <c r="C124" s="32">
        <f t="shared" si="11"/>
        <v>0</v>
      </c>
      <c r="D124" s="6" t="e">
        <f t="shared" si="19"/>
        <v>#DIV/0!</v>
      </c>
      <c r="E124" s="16" t="e">
        <f t="shared" si="12"/>
        <v>#DIV/0!</v>
      </c>
      <c r="F124" s="6" t="e">
        <f t="shared" si="13"/>
        <v>#DIV/0!</v>
      </c>
      <c r="G124" s="16" t="e">
        <f t="shared" si="14"/>
        <v>#DIV/0!</v>
      </c>
      <c r="H124" s="18">
        <f>'skracanie okresu r. równe'!H124</f>
        <v>0</v>
      </c>
      <c r="I124" s="6">
        <f t="shared" si="15"/>
        <v>0</v>
      </c>
      <c r="J124" s="6" t="e">
        <f t="shared" si="21"/>
        <v>#DIV/0!</v>
      </c>
      <c r="K124" s="8">
        <f t="shared" si="20"/>
        <v>111</v>
      </c>
      <c r="L124" s="6" t="e">
        <f t="shared" si="16"/>
        <v>#DIV/0!</v>
      </c>
      <c r="M124" s="16" t="e">
        <f t="shared" si="17"/>
        <v>#DIV/0!</v>
      </c>
      <c r="N124" s="45"/>
      <c r="O124" s="43"/>
      <c r="P124" s="45"/>
    </row>
    <row r="125" spans="2:16" x14ac:dyDescent="0.2">
      <c r="B125" s="17">
        <f t="shared" si="18"/>
        <v>48670</v>
      </c>
      <c r="C125" s="32">
        <f t="shared" si="11"/>
        <v>0</v>
      </c>
      <c r="D125" s="6" t="e">
        <f t="shared" si="19"/>
        <v>#DIV/0!</v>
      </c>
      <c r="E125" s="16" t="e">
        <f t="shared" si="12"/>
        <v>#DIV/0!</v>
      </c>
      <c r="F125" s="6" t="e">
        <f t="shared" si="13"/>
        <v>#DIV/0!</v>
      </c>
      <c r="G125" s="16" t="e">
        <f t="shared" si="14"/>
        <v>#DIV/0!</v>
      </c>
      <c r="H125" s="18">
        <f>'skracanie okresu r. równe'!H125</f>
        <v>0</v>
      </c>
      <c r="I125" s="6">
        <f t="shared" si="15"/>
        <v>0</v>
      </c>
      <c r="J125" s="6" t="e">
        <f t="shared" si="21"/>
        <v>#DIV/0!</v>
      </c>
      <c r="K125" s="8">
        <f t="shared" si="20"/>
        <v>112</v>
      </c>
      <c r="L125" s="6" t="e">
        <f t="shared" si="16"/>
        <v>#DIV/0!</v>
      </c>
      <c r="M125" s="16" t="e">
        <f t="shared" si="17"/>
        <v>#DIV/0!</v>
      </c>
      <c r="N125" s="45"/>
      <c r="O125" s="43"/>
      <c r="P125" s="45"/>
    </row>
    <row r="126" spans="2:16" x14ac:dyDescent="0.2">
      <c r="B126" s="17">
        <f t="shared" si="18"/>
        <v>48700</v>
      </c>
      <c r="C126" s="32">
        <f t="shared" si="11"/>
        <v>0</v>
      </c>
      <c r="D126" s="6" t="e">
        <f t="shared" si="19"/>
        <v>#DIV/0!</v>
      </c>
      <c r="E126" s="16" t="e">
        <f t="shared" si="12"/>
        <v>#DIV/0!</v>
      </c>
      <c r="F126" s="6" t="e">
        <f t="shared" si="13"/>
        <v>#DIV/0!</v>
      </c>
      <c r="G126" s="16" t="e">
        <f t="shared" si="14"/>
        <v>#DIV/0!</v>
      </c>
      <c r="H126" s="18">
        <f>'skracanie okresu r. równe'!H126</f>
        <v>0</v>
      </c>
      <c r="I126" s="6">
        <f t="shared" si="15"/>
        <v>0</v>
      </c>
      <c r="J126" s="6" t="e">
        <f t="shared" si="21"/>
        <v>#DIV/0!</v>
      </c>
      <c r="K126" s="8">
        <f t="shared" si="20"/>
        <v>113</v>
      </c>
      <c r="L126" s="6" t="e">
        <f t="shared" si="16"/>
        <v>#DIV/0!</v>
      </c>
      <c r="M126" s="16" t="e">
        <f t="shared" si="17"/>
        <v>#DIV/0!</v>
      </c>
      <c r="N126" s="45"/>
      <c r="O126" s="43"/>
      <c r="P126" s="45"/>
    </row>
    <row r="127" spans="2:16" x14ac:dyDescent="0.2">
      <c r="B127" s="17">
        <f t="shared" si="18"/>
        <v>48731</v>
      </c>
      <c r="C127" s="32">
        <f t="shared" si="11"/>
        <v>0</v>
      </c>
      <c r="D127" s="6" t="e">
        <f t="shared" si="19"/>
        <v>#DIV/0!</v>
      </c>
      <c r="E127" s="16" t="e">
        <f t="shared" si="12"/>
        <v>#DIV/0!</v>
      </c>
      <c r="F127" s="6" t="e">
        <f t="shared" si="13"/>
        <v>#DIV/0!</v>
      </c>
      <c r="G127" s="16" t="e">
        <f t="shared" si="14"/>
        <v>#DIV/0!</v>
      </c>
      <c r="H127" s="18">
        <f>'skracanie okresu r. równe'!H127</f>
        <v>0</v>
      </c>
      <c r="I127" s="6">
        <f t="shared" si="15"/>
        <v>0</v>
      </c>
      <c r="J127" s="6" t="e">
        <f t="shared" si="21"/>
        <v>#DIV/0!</v>
      </c>
      <c r="K127" s="8">
        <f t="shared" si="20"/>
        <v>114</v>
      </c>
      <c r="L127" s="6" t="e">
        <f t="shared" si="16"/>
        <v>#DIV/0!</v>
      </c>
      <c r="M127" s="16" t="e">
        <f t="shared" si="17"/>
        <v>#DIV/0!</v>
      </c>
      <c r="N127" s="45"/>
      <c r="O127" s="43"/>
      <c r="P127" s="45"/>
    </row>
    <row r="128" spans="2:16" x14ac:dyDescent="0.2">
      <c r="B128" s="17">
        <f t="shared" si="18"/>
        <v>48761</v>
      </c>
      <c r="C128" s="32">
        <f t="shared" si="11"/>
        <v>0</v>
      </c>
      <c r="D128" s="6" t="e">
        <f t="shared" si="19"/>
        <v>#DIV/0!</v>
      </c>
      <c r="E128" s="16" t="e">
        <f t="shared" si="12"/>
        <v>#DIV/0!</v>
      </c>
      <c r="F128" s="6" t="e">
        <f t="shared" si="13"/>
        <v>#DIV/0!</v>
      </c>
      <c r="G128" s="16" t="e">
        <f t="shared" si="14"/>
        <v>#DIV/0!</v>
      </c>
      <c r="H128" s="18">
        <f>'skracanie okresu r. równe'!H128</f>
        <v>0</v>
      </c>
      <c r="I128" s="6">
        <f t="shared" si="15"/>
        <v>0</v>
      </c>
      <c r="J128" s="6" t="e">
        <f t="shared" si="21"/>
        <v>#DIV/0!</v>
      </c>
      <c r="K128" s="8">
        <f t="shared" si="20"/>
        <v>115</v>
      </c>
      <c r="L128" s="6" t="e">
        <f t="shared" si="16"/>
        <v>#DIV/0!</v>
      </c>
      <c r="M128" s="16" t="e">
        <f t="shared" si="17"/>
        <v>#DIV/0!</v>
      </c>
      <c r="N128" s="45"/>
      <c r="O128" s="43"/>
      <c r="P128" s="45"/>
    </row>
    <row r="129" spans="2:16" x14ac:dyDescent="0.2">
      <c r="B129" s="17">
        <f t="shared" si="18"/>
        <v>48792</v>
      </c>
      <c r="C129" s="32">
        <f t="shared" si="11"/>
        <v>0</v>
      </c>
      <c r="D129" s="6" t="e">
        <f t="shared" si="19"/>
        <v>#DIV/0!</v>
      </c>
      <c r="E129" s="16" t="e">
        <f t="shared" si="12"/>
        <v>#DIV/0!</v>
      </c>
      <c r="F129" s="6" t="e">
        <f t="shared" si="13"/>
        <v>#DIV/0!</v>
      </c>
      <c r="G129" s="16" t="e">
        <f t="shared" si="14"/>
        <v>#DIV/0!</v>
      </c>
      <c r="H129" s="18">
        <f>'skracanie okresu r. równe'!H129</f>
        <v>0</v>
      </c>
      <c r="I129" s="6">
        <f t="shared" si="15"/>
        <v>0</v>
      </c>
      <c r="J129" s="6" t="e">
        <f t="shared" si="21"/>
        <v>#DIV/0!</v>
      </c>
      <c r="K129" s="8">
        <f t="shared" si="20"/>
        <v>116</v>
      </c>
      <c r="L129" s="6" t="e">
        <f t="shared" si="16"/>
        <v>#DIV/0!</v>
      </c>
      <c r="M129" s="16" t="e">
        <f t="shared" si="17"/>
        <v>#DIV/0!</v>
      </c>
      <c r="N129" s="45"/>
      <c r="O129" s="43"/>
      <c r="P129" s="45"/>
    </row>
    <row r="130" spans="2:16" x14ac:dyDescent="0.2">
      <c r="B130" s="17">
        <f t="shared" si="18"/>
        <v>48823</v>
      </c>
      <c r="C130" s="32">
        <f t="shared" si="11"/>
        <v>0</v>
      </c>
      <c r="D130" s="6" t="e">
        <f t="shared" si="19"/>
        <v>#DIV/0!</v>
      </c>
      <c r="E130" s="16" t="e">
        <f t="shared" si="12"/>
        <v>#DIV/0!</v>
      </c>
      <c r="F130" s="6" t="e">
        <f t="shared" si="13"/>
        <v>#DIV/0!</v>
      </c>
      <c r="G130" s="16" t="e">
        <f t="shared" si="14"/>
        <v>#DIV/0!</v>
      </c>
      <c r="H130" s="18">
        <f>'skracanie okresu r. równe'!H130</f>
        <v>0</v>
      </c>
      <c r="I130" s="6">
        <f t="shared" si="15"/>
        <v>0</v>
      </c>
      <c r="J130" s="6" t="e">
        <f t="shared" si="21"/>
        <v>#DIV/0!</v>
      </c>
      <c r="K130" s="8">
        <f t="shared" si="20"/>
        <v>117</v>
      </c>
      <c r="L130" s="6" t="e">
        <f t="shared" si="16"/>
        <v>#DIV/0!</v>
      </c>
      <c r="M130" s="16" t="e">
        <f t="shared" si="17"/>
        <v>#DIV/0!</v>
      </c>
      <c r="N130" s="45"/>
      <c r="O130" s="43"/>
      <c r="P130" s="45"/>
    </row>
    <row r="131" spans="2:16" x14ac:dyDescent="0.2">
      <c r="B131" s="17">
        <f t="shared" si="18"/>
        <v>48853</v>
      </c>
      <c r="C131" s="32">
        <f t="shared" si="11"/>
        <v>0</v>
      </c>
      <c r="D131" s="6" t="e">
        <f t="shared" si="19"/>
        <v>#DIV/0!</v>
      </c>
      <c r="E131" s="16" t="e">
        <f t="shared" si="12"/>
        <v>#DIV/0!</v>
      </c>
      <c r="F131" s="6" t="e">
        <f t="shared" si="13"/>
        <v>#DIV/0!</v>
      </c>
      <c r="G131" s="16" t="e">
        <f t="shared" si="14"/>
        <v>#DIV/0!</v>
      </c>
      <c r="H131" s="18">
        <f>'skracanie okresu r. równe'!H131</f>
        <v>0</v>
      </c>
      <c r="I131" s="6">
        <f t="shared" si="15"/>
        <v>0</v>
      </c>
      <c r="J131" s="6" t="e">
        <f t="shared" si="21"/>
        <v>#DIV/0!</v>
      </c>
      <c r="K131" s="8">
        <f t="shared" si="20"/>
        <v>118</v>
      </c>
      <c r="L131" s="6" t="e">
        <f t="shared" si="16"/>
        <v>#DIV/0!</v>
      </c>
      <c r="M131" s="16" t="e">
        <f t="shared" si="17"/>
        <v>#DIV/0!</v>
      </c>
      <c r="N131" s="45"/>
      <c r="O131" s="43"/>
      <c r="P131" s="45"/>
    </row>
    <row r="132" spans="2:16" x14ac:dyDescent="0.2">
      <c r="B132" s="17">
        <f t="shared" si="18"/>
        <v>48884</v>
      </c>
      <c r="C132" s="32">
        <f t="shared" si="11"/>
        <v>0</v>
      </c>
      <c r="D132" s="6" t="e">
        <f t="shared" si="19"/>
        <v>#DIV/0!</v>
      </c>
      <c r="E132" s="16" t="e">
        <f t="shared" si="12"/>
        <v>#DIV/0!</v>
      </c>
      <c r="F132" s="6" t="e">
        <f t="shared" si="13"/>
        <v>#DIV/0!</v>
      </c>
      <c r="G132" s="16" t="e">
        <f t="shared" si="14"/>
        <v>#DIV/0!</v>
      </c>
      <c r="H132" s="18">
        <f>'skracanie okresu r. równe'!H132</f>
        <v>0</v>
      </c>
      <c r="I132" s="6">
        <f t="shared" si="15"/>
        <v>0</v>
      </c>
      <c r="J132" s="6" t="e">
        <f t="shared" si="21"/>
        <v>#DIV/0!</v>
      </c>
      <c r="K132" s="8">
        <f t="shared" si="20"/>
        <v>119</v>
      </c>
      <c r="L132" s="6" t="e">
        <f t="shared" si="16"/>
        <v>#DIV/0!</v>
      </c>
      <c r="M132" s="16" t="e">
        <f t="shared" si="17"/>
        <v>#DIV/0!</v>
      </c>
      <c r="N132" s="45"/>
      <c r="O132" s="43"/>
      <c r="P132" s="45"/>
    </row>
    <row r="133" spans="2:16" x14ac:dyDescent="0.2">
      <c r="B133" s="17">
        <f t="shared" si="18"/>
        <v>48914</v>
      </c>
      <c r="C133" s="32">
        <f t="shared" si="11"/>
        <v>0</v>
      </c>
      <c r="D133" s="6" t="e">
        <f t="shared" si="19"/>
        <v>#DIV/0!</v>
      </c>
      <c r="E133" s="16" t="e">
        <f t="shared" si="12"/>
        <v>#DIV/0!</v>
      </c>
      <c r="F133" s="6" t="e">
        <f t="shared" si="13"/>
        <v>#DIV/0!</v>
      </c>
      <c r="G133" s="16" t="e">
        <f t="shared" si="14"/>
        <v>#DIV/0!</v>
      </c>
      <c r="H133" s="18">
        <f>'skracanie okresu r. równe'!H133</f>
        <v>0</v>
      </c>
      <c r="I133" s="6">
        <f t="shared" si="15"/>
        <v>0</v>
      </c>
      <c r="J133" s="6" t="e">
        <f t="shared" si="21"/>
        <v>#DIV/0!</v>
      </c>
      <c r="K133" s="8">
        <f t="shared" si="20"/>
        <v>120</v>
      </c>
      <c r="L133" s="6" t="e">
        <f t="shared" si="16"/>
        <v>#DIV/0!</v>
      </c>
      <c r="M133" s="16" t="e">
        <f t="shared" si="17"/>
        <v>#DIV/0!</v>
      </c>
      <c r="N133" s="45"/>
      <c r="O133" s="45"/>
      <c r="P133" s="45"/>
    </row>
    <row r="134" spans="2:16" x14ac:dyDescent="0.2">
      <c r="B134" s="17">
        <f t="shared" si="18"/>
        <v>48945</v>
      </c>
      <c r="C134" s="32">
        <f t="shared" si="11"/>
        <v>0</v>
      </c>
      <c r="D134" s="6" t="e">
        <f t="shared" si="19"/>
        <v>#DIV/0!</v>
      </c>
      <c r="E134" s="16" t="e">
        <f t="shared" si="12"/>
        <v>#DIV/0!</v>
      </c>
      <c r="F134" s="6" t="e">
        <f t="shared" si="13"/>
        <v>#DIV/0!</v>
      </c>
      <c r="G134" s="16" t="e">
        <f t="shared" si="14"/>
        <v>#DIV/0!</v>
      </c>
      <c r="H134" s="18">
        <f>'skracanie okresu r. równe'!H134</f>
        <v>0</v>
      </c>
      <c r="I134" s="6">
        <f t="shared" si="15"/>
        <v>0</v>
      </c>
      <c r="J134" s="6" t="e">
        <f t="shared" si="21"/>
        <v>#DIV/0!</v>
      </c>
      <c r="K134" s="8">
        <f t="shared" si="20"/>
        <v>121</v>
      </c>
      <c r="L134" s="6" t="e">
        <f t="shared" si="16"/>
        <v>#DIV/0!</v>
      </c>
      <c r="M134" s="16" t="e">
        <f t="shared" si="17"/>
        <v>#DIV/0!</v>
      </c>
      <c r="N134" s="45"/>
      <c r="O134" s="45"/>
      <c r="P134" s="45"/>
    </row>
    <row r="135" spans="2:16" x14ac:dyDescent="0.2">
      <c r="B135" s="17">
        <f t="shared" si="18"/>
        <v>48976</v>
      </c>
      <c r="C135" s="32">
        <f t="shared" si="11"/>
        <v>0</v>
      </c>
      <c r="D135" s="6" t="e">
        <f t="shared" si="19"/>
        <v>#DIV/0!</v>
      </c>
      <c r="E135" s="16" t="e">
        <f t="shared" si="12"/>
        <v>#DIV/0!</v>
      </c>
      <c r="F135" s="6" t="e">
        <f t="shared" si="13"/>
        <v>#DIV/0!</v>
      </c>
      <c r="G135" s="16" t="e">
        <f t="shared" si="14"/>
        <v>#DIV/0!</v>
      </c>
      <c r="H135" s="18">
        <f>'skracanie okresu r. równe'!H135</f>
        <v>0</v>
      </c>
      <c r="I135" s="6">
        <f t="shared" si="15"/>
        <v>0</v>
      </c>
      <c r="J135" s="6" t="e">
        <f t="shared" si="21"/>
        <v>#DIV/0!</v>
      </c>
      <c r="K135" s="8">
        <f t="shared" si="20"/>
        <v>122</v>
      </c>
      <c r="L135" s="6" t="e">
        <f t="shared" si="16"/>
        <v>#DIV/0!</v>
      </c>
      <c r="M135" s="16" t="e">
        <f t="shared" si="17"/>
        <v>#DIV/0!</v>
      </c>
      <c r="N135" s="45"/>
      <c r="O135" s="45"/>
      <c r="P135" s="45"/>
    </row>
    <row r="136" spans="2:16" x14ac:dyDescent="0.2">
      <c r="B136" s="17">
        <f t="shared" si="18"/>
        <v>49004</v>
      </c>
      <c r="C136" s="32">
        <f t="shared" si="11"/>
        <v>0</v>
      </c>
      <c r="D136" s="6" t="e">
        <f t="shared" si="19"/>
        <v>#DIV/0!</v>
      </c>
      <c r="E136" s="16" t="e">
        <f t="shared" si="12"/>
        <v>#DIV/0!</v>
      </c>
      <c r="F136" s="6" t="e">
        <f t="shared" si="13"/>
        <v>#DIV/0!</v>
      </c>
      <c r="G136" s="16" t="e">
        <f t="shared" si="14"/>
        <v>#DIV/0!</v>
      </c>
      <c r="H136" s="18">
        <f>'skracanie okresu r. równe'!H136</f>
        <v>0</v>
      </c>
      <c r="I136" s="6">
        <f t="shared" si="15"/>
        <v>0</v>
      </c>
      <c r="J136" s="6" t="e">
        <f t="shared" si="21"/>
        <v>#DIV/0!</v>
      </c>
      <c r="K136" s="8">
        <f t="shared" si="20"/>
        <v>123</v>
      </c>
      <c r="L136" s="6" t="e">
        <f t="shared" si="16"/>
        <v>#DIV/0!</v>
      </c>
      <c r="M136" s="16" t="e">
        <f t="shared" si="17"/>
        <v>#DIV/0!</v>
      </c>
      <c r="N136" s="45"/>
      <c r="O136" s="45"/>
      <c r="P136" s="45"/>
    </row>
    <row r="137" spans="2:16" x14ac:dyDescent="0.2">
      <c r="B137" s="17">
        <f t="shared" si="18"/>
        <v>49035</v>
      </c>
      <c r="C137" s="32">
        <f t="shared" si="11"/>
        <v>0</v>
      </c>
      <c r="D137" s="6" t="e">
        <f t="shared" si="19"/>
        <v>#DIV/0!</v>
      </c>
      <c r="E137" s="16" t="e">
        <f t="shared" si="12"/>
        <v>#DIV/0!</v>
      </c>
      <c r="F137" s="6" t="e">
        <f t="shared" si="13"/>
        <v>#DIV/0!</v>
      </c>
      <c r="G137" s="16" t="e">
        <f t="shared" si="14"/>
        <v>#DIV/0!</v>
      </c>
      <c r="H137" s="18">
        <f>'skracanie okresu r. równe'!H137</f>
        <v>0</v>
      </c>
      <c r="I137" s="6">
        <f t="shared" si="15"/>
        <v>0</v>
      </c>
      <c r="J137" s="6" t="e">
        <f t="shared" si="21"/>
        <v>#DIV/0!</v>
      </c>
      <c r="K137" s="8">
        <f t="shared" si="20"/>
        <v>124</v>
      </c>
      <c r="L137" s="6" t="e">
        <f t="shared" si="16"/>
        <v>#DIV/0!</v>
      </c>
      <c r="M137" s="16" t="e">
        <f t="shared" si="17"/>
        <v>#DIV/0!</v>
      </c>
      <c r="N137" s="45"/>
      <c r="O137" s="45"/>
      <c r="P137" s="45"/>
    </row>
    <row r="138" spans="2:16" x14ac:dyDescent="0.2">
      <c r="B138" s="17">
        <f t="shared" si="18"/>
        <v>49065</v>
      </c>
      <c r="C138" s="32">
        <f t="shared" si="11"/>
        <v>0</v>
      </c>
      <c r="D138" s="6" t="e">
        <f t="shared" si="19"/>
        <v>#DIV/0!</v>
      </c>
      <c r="E138" s="16" t="e">
        <f t="shared" si="12"/>
        <v>#DIV/0!</v>
      </c>
      <c r="F138" s="6" t="e">
        <f t="shared" si="13"/>
        <v>#DIV/0!</v>
      </c>
      <c r="G138" s="16" t="e">
        <f t="shared" si="14"/>
        <v>#DIV/0!</v>
      </c>
      <c r="H138" s="18">
        <f>'skracanie okresu r. równe'!H138</f>
        <v>0</v>
      </c>
      <c r="I138" s="6">
        <f t="shared" si="15"/>
        <v>0</v>
      </c>
      <c r="J138" s="6" t="e">
        <f t="shared" si="21"/>
        <v>#DIV/0!</v>
      </c>
      <c r="K138" s="8">
        <f t="shared" si="20"/>
        <v>125</v>
      </c>
      <c r="L138" s="6" t="e">
        <f t="shared" si="16"/>
        <v>#DIV/0!</v>
      </c>
      <c r="M138" s="16" t="e">
        <f t="shared" si="17"/>
        <v>#DIV/0!</v>
      </c>
      <c r="N138" s="45"/>
      <c r="O138" s="45"/>
      <c r="P138" s="45"/>
    </row>
    <row r="139" spans="2:16" x14ac:dyDescent="0.2">
      <c r="B139" s="17">
        <f t="shared" si="18"/>
        <v>49096</v>
      </c>
      <c r="C139" s="32">
        <f t="shared" si="11"/>
        <v>0</v>
      </c>
      <c r="D139" s="6" t="e">
        <f t="shared" si="19"/>
        <v>#DIV/0!</v>
      </c>
      <c r="E139" s="16" t="e">
        <f t="shared" si="12"/>
        <v>#DIV/0!</v>
      </c>
      <c r="F139" s="6" t="e">
        <f t="shared" si="13"/>
        <v>#DIV/0!</v>
      </c>
      <c r="G139" s="16" t="e">
        <f t="shared" si="14"/>
        <v>#DIV/0!</v>
      </c>
      <c r="H139" s="18">
        <f>'skracanie okresu r. równe'!H139</f>
        <v>0</v>
      </c>
      <c r="I139" s="6">
        <f t="shared" si="15"/>
        <v>0</v>
      </c>
      <c r="J139" s="6" t="e">
        <f t="shared" si="21"/>
        <v>#DIV/0!</v>
      </c>
      <c r="K139" s="8">
        <f t="shared" si="20"/>
        <v>126</v>
      </c>
      <c r="L139" s="6" t="e">
        <f t="shared" si="16"/>
        <v>#DIV/0!</v>
      </c>
      <c r="M139" s="16" t="e">
        <f t="shared" si="17"/>
        <v>#DIV/0!</v>
      </c>
      <c r="N139" s="45"/>
      <c r="O139" s="45"/>
      <c r="P139" s="45"/>
    </row>
    <row r="140" spans="2:16" x14ac:dyDescent="0.2">
      <c r="B140" s="17">
        <f t="shared" si="18"/>
        <v>49126</v>
      </c>
      <c r="C140" s="32">
        <f t="shared" si="11"/>
        <v>0</v>
      </c>
      <c r="D140" s="6" t="e">
        <f t="shared" si="19"/>
        <v>#DIV/0!</v>
      </c>
      <c r="E140" s="16" t="e">
        <f t="shared" si="12"/>
        <v>#DIV/0!</v>
      </c>
      <c r="F140" s="6" t="e">
        <f t="shared" si="13"/>
        <v>#DIV/0!</v>
      </c>
      <c r="G140" s="16" t="e">
        <f t="shared" si="14"/>
        <v>#DIV/0!</v>
      </c>
      <c r="H140" s="18">
        <f>'skracanie okresu r. równe'!H140</f>
        <v>0</v>
      </c>
      <c r="I140" s="6">
        <f t="shared" si="15"/>
        <v>0</v>
      </c>
      <c r="J140" s="6" t="e">
        <f t="shared" si="21"/>
        <v>#DIV/0!</v>
      </c>
      <c r="K140" s="8">
        <f t="shared" si="20"/>
        <v>127</v>
      </c>
      <c r="L140" s="6" t="e">
        <f t="shared" si="16"/>
        <v>#DIV/0!</v>
      </c>
      <c r="M140" s="16" t="e">
        <f t="shared" si="17"/>
        <v>#DIV/0!</v>
      </c>
      <c r="N140" s="45"/>
      <c r="O140" s="45"/>
      <c r="P140" s="45"/>
    </row>
    <row r="141" spans="2:16" x14ac:dyDescent="0.2">
      <c r="B141" s="17">
        <f t="shared" si="18"/>
        <v>49157</v>
      </c>
      <c r="C141" s="32">
        <f t="shared" si="11"/>
        <v>0</v>
      </c>
      <c r="D141" s="6" t="e">
        <f t="shared" si="19"/>
        <v>#DIV/0!</v>
      </c>
      <c r="E141" s="16" t="e">
        <f t="shared" si="12"/>
        <v>#DIV/0!</v>
      </c>
      <c r="F141" s="6" t="e">
        <f t="shared" si="13"/>
        <v>#DIV/0!</v>
      </c>
      <c r="G141" s="16" t="e">
        <f t="shared" si="14"/>
        <v>#DIV/0!</v>
      </c>
      <c r="H141" s="18">
        <f>'skracanie okresu r. równe'!H141</f>
        <v>0</v>
      </c>
      <c r="I141" s="6">
        <f t="shared" si="15"/>
        <v>0</v>
      </c>
      <c r="J141" s="6" t="e">
        <f t="shared" si="21"/>
        <v>#DIV/0!</v>
      </c>
      <c r="K141" s="8">
        <f t="shared" si="20"/>
        <v>128</v>
      </c>
      <c r="L141" s="6" t="e">
        <f t="shared" si="16"/>
        <v>#DIV/0!</v>
      </c>
      <c r="M141" s="16" t="e">
        <f t="shared" si="17"/>
        <v>#DIV/0!</v>
      </c>
      <c r="N141" s="45"/>
      <c r="O141" s="45"/>
      <c r="P141" s="45"/>
    </row>
    <row r="142" spans="2:16" x14ac:dyDescent="0.2">
      <c r="B142" s="17">
        <f t="shared" si="18"/>
        <v>49188</v>
      </c>
      <c r="C142" s="32">
        <f t="shared" si="11"/>
        <v>0</v>
      </c>
      <c r="D142" s="6" t="e">
        <f t="shared" si="19"/>
        <v>#DIV/0!</v>
      </c>
      <c r="E142" s="16" t="e">
        <f t="shared" si="12"/>
        <v>#DIV/0!</v>
      </c>
      <c r="F142" s="6" t="e">
        <f t="shared" si="13"/>
        <v>#DIV/0!</v>
      </c>
      <c r="G142" s="16" t="e">
        <f t="shared" si="14"/>
        <v>#DIV/0!</v>
      </c>
      <c r="H142" s="18">
        <f>'skracanie okresu r. równe'!H142</f>
        <v>0</v>
      </c>
      <c r="I142" s="6">
        <f t="shared" si="15"/>
        <v>0</v>
      </c>
      <c r="J142" s="6" t="e">
        <f t="shared" si="21"/>
        <v>#DIV/0!</v>
      </c>
      <c r="K142" s="8">
        <f t="shared" si="20"/>
        <v>129</v>
      </c>
      <c r="L142" s="6" t="e">
        <f t="shared" si="16"/>
        <v>#DIV/0!</v>
      </c>
      <c r="M142" s="16" t="e">
        <f t="shared" si="17"/>
        <v>#DIV/0!</v>
      </c>
      <c r="N142" s="45"/>
      <c r="O142" s="45"/>
      <c r="P142" s="45"/>
    </row>
    <row r="143" spans="2:16" x14ac:dyDescent="0.2">
      <c r="B143" s="17">
        <f t="shared" si="18"/>
        <v>49218</v>
      </c>
      <c r="C143" s="32">
        <f t="shared" ref="C143:C206" si="22">$D$7</f>
        <v>0</v>
      </c>
      <c r="D143" s="6" t="e">
        <f t="shared" si="19"/>
        <v>#DIV/0!</v>
      </c>
      <c r="E143" s="16" t="e">
        <f t="shared" ref="E143:E206" si="23">F143+G143</f>
        <v>#DIV/0!</v>
      </c>
      <c r="F143" s="6" t="e">
        <f t="shared" ref="F143:F206" si="24">D143*C143/12</f>
        <v>#DIV/0!</v>
      </c>
      <c r="G143" s="16" t="e">
        <f t="shared" ref="G143:G206" si="25">IF(J142&gt;0,$D$6/$D$9,0)</f>
        <v>#DIV/0!</v>
      </c>
      <c r="H143" s="18">
        <f>'skracanie okresu r. równe'!H143</f>
        <v>0</v>
      </c>
      <c r="I143" s="6">
        <f t="shared" ref="I143:I206" si="26">IF(H143=0,0,MAX(IF(H143&gt;0,D143*0.005,0),300))</f>
        <v>0</v>
      </c>
      <c r="J143" s="6" t="e">
        <f t="shared" si="21"/>
        <v>#DIV/0!</v>
      </c>
      <c r="K143" s="8">
        <f t="shared" si="20"/>
        <v>130</v>
      </c>
      <c r="L143" s="6" t="e">
        <f t="shared" ref="L143:L206" si="27">L142+F143</f>
        <v>#DIV/0!</v>
      </c>
      <c r="M143" s="16" t="e">
        <f t="shared" ref="M143:M206" si="28">M142+G143+H143</f>
        <v>#DIV/0!</v>
      </c>
      <c r="N143" s="45"/>
      <c r="O143" s="45"/>
      <c r="P143" s="45"/>
    </row>
    <row r="144" spans="2:16" x14ac:dyDescent="0.2">
      <c r="B144" s="17">
        <f t="shared" ref="B144:B207" si="29">EDATE(B143,1)</f>
        <v>49249</v>
      </c>
      <c r="C144" s="32">
        <f t="shared" si="22"/>
        <v>0</v>
      </c>
      <c r="D144" s="6" t="e">
        <f t="shared" ref="D144:D207" si="30">IF(J143&lt;=0,0,J143)</f>
        <v>#DIV/0!</v>
      </c>
      <c r="E144" s="16" t="e">
        <f t="shared" si="23"/>
        <v>#DIV/0!</v>
      </c>
      <c r="F144" s="6" t="e">
        <f t="shared" si="24"/>
        <v>#DIV/0!</v>
      </c>
      <c r="G144" s="16" t="e">
        <f t="shared" si="25"/>
        <v>#DIV/0!</v>
      </c>
      <c r="H144" s="18">
        <f>'skracanie okresu r. równe'!H144</f>
        <v>0</v>
      </c>
      <c r="I144" s="6">
        <f t="shared" si="26"/>
        <v>0</v>
      </c>
      <c r="J144" s="6" t="e">
        <f t="shared" si="21"/>
        <v>#DIV/0!</v>
      </c>
      <c r="K144" s="8">
        <f t="shared" ref="K144:K207" si="31">K143+1</f>
        <v>131</v>
      </c>
      <c r="L144" s="6" t="e">
        <f t="shared" si="27"/>
        <v>#DIV/0!</v>
      </c>
      <c r="M144" s="16" t="e">
        <f t="shared" si="28"/>
        <v>#DIV/0!</v>
      </c>
      <c r="N144" s="45"/>
      <c r="O144" s="45"/>
      <c r="P144" s="45"/>
    </row>
    <row r="145" spans="2:16" x14ac:dyDescent="0.2">
      <c r="B145" s="17">
        <f t="shared" si="29"/>
        <v>49279</v>
      </c>
      <c r="C145" s="32">
        <f t="shared" si="22"/>
        <v>0</v>
      </c>
      <c r="D145" s="6" t="e">
        <f t="shared" si="30"/>
        <v>#DIV/0!</v>
      </c>
      <c r="E145" s="16" t="e">
        <f t="shared" si="23"/>
        <v>#DIV/0!</v>
      </c>
      <c r="F145" s="6" t="e">
        <f t="shared" si="24"/>
        <v>#DIV/0!</v>
      </c>
      <c r="G145" s="16" t="e">
        <f t="shared" si="25"/>
        <v>#DIV/0!</v>
      </c>
      <c r="H145" s="18">
        <f>'skracanie okresu r. równe'!H145</f>
        <v>0</v>
      </c>
      <c r="I145" s="6">
        <f t="shared" si="26"/>
        <v>0</v>
      </c>
      <c r="J145" s="6" t="e">
        <f t="shared" si="21"/>
        <v>#DIV/0!</v>
      </c>
      <c r="K145" s="8">
        <f t="shared" si="31"/>
        <v>132</v>
      </c>
      <c r="L145" s="6" t="e">
        <f t="shared" si="27"/>
        <v>#DIV/0!</v>
      </c>
      <c r="M145" s="16" t="e">
        <f t="shared" si="28"/>
        <v>#DIV/0!</v>
      </c>
      <c r="N145" s="45"/>
      <c r="O145" s="45"/>
      <c r="P145" s="45"/>
    </row>
    <row r="146" spans="2:16" x14ac:dyDescent="0.2">
      <c r="B146" s="17">
        <f t="shared" si="29"/>
        <v>49310</v>
      </c>
      <c r="C146" s="32">
        <f t="shared" si="22"/>
        <v>0</v>
      </c>
      <c r="D146" s="6" t="e">
        <f t="shared" si="30"/>
        <v>#DIV/0!</v>
      </c>
      <c r="E146" s="16" t="e">
        <f t="shared" si="23"/>
        <v>#DIV/0!</v>
      </c>
      <c r="F146" s="6" t="e">
        <f t="shared" si="24"/>
        <v>#DIV/0!</v>
      </c>
      <c r="G146" s="16" t="e">
        <f t="shared" si="25"/>
        <v>#DIV/0!</v>
      </c>
      <c r="H146" s="18">
        <f>'skracanie okresu r. równe'!H146</f>
        <v>0</v>
      </c>
      <c r="I146" s="6">
        <f t="shared" si="26"/>
        <v>0</v>
      </c>
      <c r="J146" s="6" t="e">
        <f t="shared" ref="J146:J209" si="32">D146-G146-H146</f>
        <v>#DIV/0!</v>
      </c>
      <c r="K146" s="8">
        <f t="shared" si="31"/>
        <v>133</v>
      </c>
      <c r="L146" s="6" t="e">
        <f t="shared" si="27"/>
        <v>#DIV/0!</v>
      </c>
      <c r="M146" s="16" t="e">
        <f t="shared" si="28"/>
        <v>#DIV/0!</v>
      </c>
      <c r="N146" s="45"/>
      <c r="O146" s="45"/>
      <c r="P146" s="45"/>
    </row>
    <row r="147" spans="2:16" x14ac:dyDescent="0.2">
      <c r="B147" s="17">
        <f t="shared" si="29"/>
        <v>49341</v>
      </c>
      <c r="C147" s="32">
        <f t="shared" si="22"/>
        <v>0</v>
      </c>
      <c r="D147" s="6" t="e">
        <f t="shared" si="30"/>
        <v>#DIV/0!</v>
      </c>
      <c r="E147" s="16" t="e">
        <f t="shared" si="23"/>
        <v>#DIV/0!</v>
      </c>
      <c r="F147" s="6" t="e">
        <f t="shared" si="24"/>
        <v>#DIV/0!</v>
      </c>
      <c r="G147" s="16" t="e">
        <f t="shared" si="25"/>
        <v>#DIV/0!</v>
      </c>
      <c r="H147" s="18">
        <f>'skracanie okresu r. równe'!H147</f>
        <v>0</v>
      </c>
      <c r="I147" s="6">
        <f t="shared" si="26"/>
        <v>0</v>
      </c>
      <c r="J147" s="6" t="e">
        <f t="shared" si="32"/>
        <v>#DIV/0!</v>
      </c>
      <c r="K147" s="8">
        <f t="shared" si="31"/>
        <v>134</v>
      </c>
      <c r="L147" s="6" t="e">
        <f t="shared" si="27"/>
        <v>#DIV/0!</v>
      </c>
      <c r="M147" s="16" t="e">
        <f t="shared" si="28"/>
        <v>#DIV/0!</v>
      </c>
      <c r="N147" s="45"/>
      <c r="O147" s="45"/>
      <c r="P147" s="45"/>
    </row>
    <row r="148" spans="2:16" x14ac:dyDescent="0.2">
      <c r="B148" s="17">
        <f t="shared" si="29"/>
        <v>49369</v>
      </c>
      <c r="C148" s="32">
        <f t="shared" si="22"/>
        <v>0</v>
      </c>
      <c r="D148" s="6" t="e">
        <f t="shared" si="30"/>
        <v>#DIV/0!</v>
      </c>
      <c r="E148" s="16" t="e">
        <f t="shared" si="23"/>
        <v>#DIV/0!</v>
      </c>
      <c r="F148" s="6" t="e">
        <f t="shared" si="24"/>
        <v>#DIV/0!</v>
      </c>
      <c r="G148" s="16" t="e">
        <f t="shared" si="25"/>
        <v>#DIV/0!</v>
      </c>
      <c r="H148" s="18">
        <f>'skracanie okresu r. równe'!H148</f>
        <v>0</v>
      </c>
      <c r="I148" s="6">
        <f t="shared" si="26"/>
        <v>0</v>
      </c>
      <c r="J148" s="6" t="e">
        <f t="shared" si="32"/>
        <v>#DIV/0!</v>
      </c>
      <c r="K148" s="8">
        <f t="shared" si="31"/>
        <v>135</v>
      </c>
      <c r="L148" s="6" t="e">
        <f t="shared" si="27"/>
        <v>#DIV/0!</v>
      </c>
      <c r="M148" s="16" t="e">
        <f t="shared" si="28"/>
        <v>#DIV/0!</v>
      </c>
      <c r="N148" s="45"/>
      <c r="O148" s="45"/>
      <c r="P148" s="45"/>
    </row>
    <row r="149" spans="2:16" x14ac:dyDescent="0.2">
      <c r="B149" s="17">
        <f t="shared" si="29"/>
        <v>49400</v>
      </c>
      <c r="C149" s="32">
        <f t="shared" si="22"/>
        <v>0</v>
      </c>
      <c r="D149" s="6" t="e">
        <f t="shared" si="30"/>
        <v>#DIV/0!</v>
      </c>
      <c r="E149" s="16" t="e">
        <f t="shared" si="23"/>
        <v>#DIV/0!</v>
      </c>
      <c r="F149" s="6" t="e">
        <f t="shared" si="24"/>
        <v>#DIV/0!</v>
      </c>
      <c r="G149" s="16" t="e">
        <f t="shared" si="25"/>
        <v>#DIV/0!</v>
      </c>
      <c r="H149" s="18">
        <f>'skracanie okresu r. równe'!H149</f>
        <v>0</v>
      </c>
      <c r="I149" s="6">
        <f t="shared" si="26"/>
        <v>0</v>
      </c>
      <c r="J149" s="6" t="e">
        <f t="shared" si="32"/>
        <v>#DIV/0!</v>
      </c>
      <c r="K149" s="8">
        <f t="shared" si="31"/>
        <v>136</v>
      </c>
      <c r="L149" s="6" t="e">
        <f t="shared" si="27"/>
        <v>#DIV/0!</v>
      </c>
      <c r="M149" s="16" t="e">
        <f t="shared" si="28"/>
        <v>#DIV/0!</v>
      </c>
      <c r="N149" s="45"/>
      <c r="O149" s="45"/>
      <c r="P149" s="45"/>
    </row>
    <row r="150" spans="2:16" x14ac:dyDescent="0.2">
      <c r="B150" s="17">
        <f t="shared" si="29"/>
        <v>49430</v>
      </c>
      <c r="C150" s="32">
        <f t="shared" si="22"/>
        <v>0</v>
      </c>
      <c r="D150" s="6" t="e">
        <f t="shared" si="30"/>
        <v>#DIV/0!</v>
      </c>
      <c r="E150" s="16" t="e">
        <f t="shared" si="23"/>
        <v>#DIV/0!</v>
      </c>
      <c r="F150" s="6" t="e">
        <f t="shared" si="24"/>
        <v>#DIV/0!</v>
      </c>
      <c r="G150" s="16" t="e">
        <f t="shared" si="25"/>
        <v>#DIV/0!</v>
      </c>
      <c r="H150" s="18">
        <f>'skracanie okresu r. równe'!H150</f>
        <v>0</v>
      </c>
      <c r="I150" s="6">
        <f t="shared" si="26"/>
        <v>0</v>
      </c>
      <c r="J150" s="6" t="e">
        <f t="shared" si="32"/>
        <v>#DIV/0!</v>
      </c>
      <c r="K150" s="8">
        <f t="shared" si="31"/>
        <v>137</v>
      </c>
      <c r="L150" s="6" t="e">
        <f t="shared" si="27"/>
        <v>#DIV/0!</v>
      </c>
      <c r="M150" s="16" t="e">
        <f t="shared" si="28"/>
        <v>#DIV/0!</v>
      </c>
      <c r="N150" s="45"/>
      <c r="O150" s="45"/>
      <c r="P150" s="45"/>
    </row>
    <row r="151" spans="2:16" x14ac:dyDescent="0.2">
      <c r="B151" s="17">
        <f t="shared" si="29"/>
        <v>49461</v>
      </c>
      <c r="C151" s="32">
        <f t="shared" si="22"/>
        <v>0</v>
      </c>
      <c r="D151" s="6" t="e">
        <f t="shared" si="30"/>
        <v>#DIV/0!</v>
      </c>
      <c r="E151" s="16" t="e">
        <f t="shared" si="23"/>
        <v>#DIV/0!</v>
      </c>
      <c r="F151" s="6" t="e">
        <f t="shared" si="24"/>
        <v>#DIV/0!</v>
      </c>
      <c r="G151" s="16" t="e">
        <f t="shared" si="25"/>
        <v>#DIV/0!</v>
      </c>
      <c r="H151" s="18">
        <f>'skracanie okresu r. równe'!H151</f>
        <v>0</v>
      </c>
      <c r="I151" s="6">
        <f t="shared" si="26"/>
        <v>0</v>
      </c>
      <c r="J151" s="6" t="e">
        <f t="shared" si="32"/>
        <v>#DIV/0!</v>
      </c>
      <c r="K151" s="8">
        <f t="shared" si="31"/>
        <v>138</v>
      </c>
      <c r="L151" s="6" t="e">
        <f t="shared" si="27"/>
        <v>#DIV/0!</v>
      </c>
      <c r="M151" s="16" t="e">
        <f t="shared" si="28"/>
        <v>#DIV/0!</v>
      </c>
      <c r="N151" s="45"/>
      <c r="O151" s="45"/>
      <c r="P151" s="45"/>
    </row>
    <row r="152" spans="2:16" x14ac:dyDescent="0.2">
      <c r="B152" s="17">
        <f t="shared" si="29"/>
        <v>49491</v>
      </c>
      <c r="C152" s="32">
        <f t="shared" si="22"/>
        <v>0</v>
      </c>
      <c r="D152" s="6" t="e">
        <f t="shared" si="30"/>
        <v>#DIV/0!</v>
      </c>
      <c r="E152" s="16" t="e">
        <f t="shared" si="23"/>
        <v>#DIV/0!</v>
      </c>
      <c r="F152" s="6" t="e">
        <f t="shared" si="24"/>
        <v>#DIV/0!</v>
      </c>
      <c r="G152" s="16" t="e">
        <f t="shared" si="25"/>
        <v>#DIV/0!</v>
      </c>
      <c r="H152" s="18">
        <f>'skracanie okresu r. równe'!H152</f>
        <v>0</v>
      </c>
      <c r="I152" s="6">
        <f t="shared" si="26"/>
        <v>0</v>
      </c>
      <c r="J152" s="6" t="e">
        <f t="shared" si="32"/>
        <v>#DIV/0!</v>
      </c>
      <c r="K152" s="8">
        <f t="shared" si="31"/>
        <v>139</v>
      </c>
      <c r="L152" s="6" t="e">
        <f t="shared" si="27"/>
        <v>#DIV/0!</v>
      </c>
      <c r="M152" s="16" t="e">
        <f t="shared" si="28"/>
        <v>#DIV/0!</v>
      </c>
      <c r="N152" s="45"/>
      <c r="O152" s="45"/>
      <c r="P152" s="45"/>
    </row>
    <row r="153" spans="2:16" x14ac:dyDescent="0.2">
      <c r="B153" s="17">
        <f t="shared" si="29"/>
        <v>49522</v>
      </c>
      <c r="C153" s="32">
        <f t="shared" si="22"/>
        <v>0</v>
      </c>
      <c r="D153" s="6" t="e">
        <f t="shared" si="30"/>
        <v>#DIV/0!</v>
      </c>
      <c r="E153" s="16" t="e">
        <f t="shared" si="23"/>
        <v>#DIV/0!</v>
      </c>
      <c r="F153" s="6" t="e">
        <f t="shared" si="24"/>
        <v>#DIV/0!</v>
      </c>
      <c r="G153" s="16" t="e">
        <f t="shared" si="25"/>
        <v>#DIV/0!</v>
      </c>
      <c r="H153" s="18">
        <f>'skracanie okresu r. równe'!H153</f>
        <v>0</v>
      </c>
      <c r="I153" s="6">
        <f t="shared" si="26"/>
        <v>0</v>
      </c>
      <c r="J153" s="6" t="e">
        <f t="shared" si="32"/>
        <v>#DIV/0!</v>
      </c>
      <c r="K153" s="8">
        <f t="shared" si="31"/>
        <v>140</v>
      </c>
      <c r="L153" s="6" t="e">
        <f t="shared" si="27"/>
        <v>#DIV/0!</v>
      </c>
      <c r="M153" s="16" t="e">
        <f t="shared" si="28"/>
        <v>#DIV/0!</v>
      </c>
      <c r="N153" s="45"/>
      <c r="O153" s="45"/>
      <c r="P153" s="45"/>
    </row>
    <row r="154" spans="2:16" x14ac:dyDescent="0.2">
      <c r="B154" s="17">
        <f t="shared" si="29"/>
        <v>49553</v>
      </c>
      <c r="C154" s="32">
        <f t="shared" si="22"/>
        <v>0</v>
      </c>
      <c r="D154" s="6" t="e">
        <f t="shared" si="30"/>
        <v>#DIV/0!</v>
      </c>
      <c r="E154" s="16" t="e">
        <f t="shared" si="23"/>
        <v>#DIV/0!</v>
      </c>
      <c r="F154" s="6" t="e">
        <f t="shared" si="24"/>
        <v>#DIV/0!</v>
      </c>
      <c r="G154" s="16" t="e">
        <f t="shared" si="25"/>
        <v>#DIV/0!</v>
      </c>
      <c r="H154" s="18">
        <f>'skracanie okresu r. równe'!H154</f>
        <v>0</v>
      </c>
      <c r="I154" s="6">
        <f t="shared" si="26"/>
        <v>0</v>
      </c>
      <c r="J154" s="6" t="e">
        <f t="shared" si="32"/>
        <v>#DIV/0!</v>
      </c>
      <c r="K154" s="8">
        <f t="shared" si="31"/>
        <v>141</v>
      </c>
      <c r="L154" s="6" t="e">
        <f t="shared" si="27"/>
        <v>#DIV/0!</v>
      </c>
      <c r="M154" s="16" t="e">
        <f t="shared" si="28"/>
        <v>#DIV/0!</v>
      </c>
      <c r="N154" s="45"/>
      <c r="O154" s="45"/>
      <c r="P154" s="45"/>
    </row>
    <row r="155" spans="2:16" x14ac:dyDescent="0.2">
      <c r="B155" s="17">
        <f t="shared" si="29"/>
        <v>49583</v>
      </c>
      <c r="C155" s="32">
        <f t="shared" si="22"/>
        <v>0</v>
      </c>
      <c r="D155" s="6" t="e">
        <f t="shared" si="30"/>
        <v>#DIV/0!</v>
      </c>
      <c r="E155" s="16" t="e">
        <f t="shared" si="23"/>
        <v>#DIV/0!</v>
      </c>
      <c r="F155" s="6" t="e">
        <f t="shared" si="24"/>
        <v>#DIV/0!</v>
      </c>
      <c r="G155" s="16" t="e">
        <f t="shared" si="25"/>
        <v>#DIV/0!</v>
      </c>
      <c r="H155" s="18">
        <f>'skracanie okresu r. równe'!H155</f>
        <v>0</v>
      </c>
      <c r="I155" s="6">
        <f t="shared" si="26"/>
        <v>0</v>
      </c>
      <c r="J155" s="6" t="e">
        <f t="shared" si="32"/>
        <v>#DIV/0!</v>
      </c>
      <c r="K155" s="8">
        <f t="shared" si="31"/>
        <v>142</v>
      </c>
      <c r="L155" s="6" t="e">
        <f t="shared" si="27"/>
        <v>#DIV/0!</v>
      </c>
      <c r="M155" s="16" t="e">
        <f t="shared" si="28"/>
        <v>#DIV/0!</v>
      </c>
      <c r="N155" s="45"/>
      <c r="O155" s="45"/>
      <c r="P155" s="45"/>
    </row>
    <row r="156" spans="2:16" x14ac:dyDescent="0.2">
      <c r="B156" s="17">
        <f t="shared" si="29"/>
        <v>49614</v>
      </c>
      <c r="C156" s="32">
        <f t="shared" si="22"/>
        <v>0</v>
      </c>
      <c r="D156" s="6" t="e">
        <f t="shared" si="30"/>
        <v>#DIV/0!</v>
      </c>
      <c r="E156" s="16" t="e">
        <f t="shared" si="23"/>
        <v>#DIV/0!</v>
      </c>
      <c r="F156" s="6" t="e">
        <f t="shared" si="24"/>
        <v>#DIV/0!</v>
      </c>
      <c r="G156" s="16" t="e">
        <f t="shared" si="25"/>
        <v>#DIV/0!</v>
      </c>
      <c r="H156" s="18">
        <f>'skracanie okresu r. równe'!H156</f>
        <v>0</v>
      </c>
      <c r="I156" s="6">
        <f t="shared" si="26"/>
        <v>0</v>
      </c>
      <c r="J156" s="6" t="e">
        <f t="shared" si="32"/>
        <v>#DIV/0!</v>
      </c>
      <c r="K156" s="8">
        <f t="shared" si="31"/>
        <v>143</v>
      </c>
      <c r="L156" s="6" t="e">
        <f t="shared" si="27"/>
        <v>#DIV/0!</v>
      </c>
      <c r="M156" s="16" t="e">
        <f t="shared" si="28"/>
        <v>#DIV/0!</v>
      </c>
      <c r="N156" s="45"/>
      <c r="O156" s="45"/>
      <c r="P156" s="45"/>
    </row>
    <row r="157" spans="2:16" x14ac:dyDescent="0.2">
      <c r="B157" s="17">
        <f t="shared" si="29"/>
        <v>49644</v>
      </c>
      <c r="C157" s="32">
        <f t="shared" si="22"/>
        <v>0</v>
      </c>
      <c r="D157" s="6" t="e">
        <f t="shared" si="30"/>
        <v>#DIV/0!</v>
      </c>
      <c r="E157" s="16" t="e">
        <f t="shared" si="23"/>
        <v>#DIV/0!</v>
      </c>
      <c r="F157" s="6" t="e">
        <f t="shared" si="24"/>
        <v>#DIV/0!</v>
      </c>
      <c r="G157" s="16" t="e">
        <f t="shared" si="25"/>
        <v>#DIV/0!</v>
      </c>
      <c r="H157" s="18">
        <f>'skracanie okresu r. równe'!H157</f>
        <v>0</v>
      </c>
      <c r="I157" s="6">
        <f t="shared" si="26"/>
        <v>0</v>
      </c>
      <c r="J157" s="6" t="e">
        <f t="shared" si="32"/>
        <v>#DIV/0!</v>
      </c>
      <c r="K157" s="8">
        <f t="shared" si="31"/>
        <v>144</v>
      </c>
      <c r="L157" s="6" t="e">
        <f t="shared" si="27"/>
        <v>#DIV/0!</v>
      </c>
      <c r="M157" s="16" t="e">
        <f t="shared" si="28"/>
        <v>#DIV/0!</v>
      </c>
      <c r="N157" s="45"/>
      <c r="O157" s="45"/>
      <c r="P157" s="45"/>
    </row>
    <row r="158" spans="2:16" x14ac:dyDescent="0.2">
      <c r="B158" s="17">
        <f t="shared" si="29"/>
        <v>49675</v>
      </c>
      <c r="C158" s="32">
        <f t="shared" si="22"/>
        <v>0</v>
      </c>
      <c r="D158" s="6" t="e">
        <f t="shared" si="30"/>
        <v>#DIV/0!</v>
      </c>
      <c r="E158" s="16" t="e">
        <f t="shared" si="23"/>
        <v>#DIV/0!</v>
      </c>
      <c r="F158" s="6" t="e">
        <f t="shared" si="24"/>
        <v>#DIV/0!</v>
      </c>
      <c r="G158" s="16" t="e">
        <f t="shared" si="25"/>
        <v>#DIV/0!</v>
      </c>
      <c r="H158" s="18">
        <f>'skracanie okresu r. równe'!H158</f>
        <v>0</v>
      </c>
      <c r="I158" s="6">
        <f t="shared" si="26"/>
        <v>0</v>
      </c>
      <c r="J158" s="6" t="e">
        <f t="shared" si="32"/>
        <v>#DIV/0!</v>
      </c>
      <c r="K158" s="8">
        <f t="shared" si="31"/>
        <v>145</v>
      </c>
      <c r="L158" s="6" t="e">
        <f t="shared" si="27"/>
        <v>#DIV/0!</v>
      </c>
      <c r="M158" s="16" t="e">
        <f t="shared" si="28"/>
        <v>#DIV/0!</v>
      </c>
      <c r="N158" s="45"/>
      <c r="O158" s="45"/>
      <c r="P158" s="45"/>
    </row>
    <row r="159" spans="2:16" x14ac:dyDescent="0.2">
      <c r="B159" s="17">
        <f t="shared" si="29"/>
        <v>49706</v>
      </c>
      <c r="C159" s="32">
        <f t="shared" si="22"/>
        <v>0</v>
      </c>
      <c r="D159" s="6" t="e">
        <f t="shared" si="30"/>
        <v>#DIV/0!</v>
      </c>
      <c r="E159" s="16" t="e">
        <f t="shared" si="23"/>
        <v>#DIV/0!</v>
      </c>
      <c r="F159" s="6" t="e">
        <f t="shared" si="24"/>
        <v>#DIV/0!</v>
      </c>
      <c r="G159" s="16" t="e">
        <f t="shared" si="25"/>
        <v>#DIV/0!</v>
      </c>
      <c r="H159" s="18">
        <f>'skracanie okresu r. równe'!H159</f>
        <v>0</v>
      </c>
      <c r="I159" s="6">
        <f t="shared" si="26"/>
        <v>0</v>
      </c>
      <c r="J159" s="6" t="e">
        <f t="shared" si="32"/>
        <v>#DIV/0!</v>
      </c>
      <c r="K159" s="8">
        <f t="shared" si="31"/>
        <v>146</v>
      </c>
      <c r="L159" s="6" t="e">
        <f t="shared" si="27"/>
        <v>#DIV/0!</v>
      </c>
      <c r="M159" s="16" t="e">
        <f t="shared" si="28"/>
        <v>#DIV/0!</v>
      </c>
      <c r="N159" s="45"/>
      <c r="O159" s="45"/>
      <c r="P159" s="45"/>
    </row>
    <row r="160" spans="2:16" x14ac:dyDescent="0.2">
      <c r="B160" s="17">
        <f t="shared" si="29"/>
        <v>49735</v>
      </c>
      <c r="C160" s="32">
        <f t="shared" si="22"/>
        <v>0</v>
      </c>
      <c r="D160" s="6" t="e">
        <f t="shared" si="30"/>
        <v>#DIV/0!</v>
      </c>
      <c r="E160" s="16" t="e">
        <f t="shared" si="23"/>
        <v>#DIV/0!</v>
      </c>
      <c r="F160" s="6" t="e">
        <f t="shared" si="24"/>
        <v>#DIV/0!</v>
      </c>
      <c r="G160" s="16" t="e">
        <f t="shared" si="25"/>
        <v>#DIV/0!</v>
      </c>
      <c r="H160" s="18">
        <f>'skracanie okresu r. równe'!H160</f>
        <v>0</v>
      </c>
      <c r="I160" s="6">
        <f t="shared" si="26"/>
        <v>0</v>
      </c>
      <c r="J160" s="6" t="e">
        <f t="shared" si="32"/>
        <v>#DIV/0!</v>
      </c>
      <c r="K160" s="8">
        <f t="shared" si="31"/>
        <v>147</v>
      </c>
      <c r="L160" s="6" t="e">
        <f t="shared" si="27"/>
        <v>#DIV/0!</v>
      </c>
      <c r="M160" s="16" t="e">
        <f t="shared" si="28"/>
        <v>#DIV/0!</v>
      </c>
      <c r="N160" s="45"/>
      <c r="O160" s="45"/>
      <c r="P160" s="45"/>
    </row>
    <row r="161" spans="2:16" x14ac:dyDescent="0.2">
      <c r="B161" s="17">
        <f t="shared" si="29"/>
        <v>49766</v>
      </c>
      <c r="C161" s="32">
        <f t="shared" si="22"/>
        <v>0</v>
      </c>
      <c r="D161" s="6" t="e">
        <f t="shared" si="30"/>
        <v>#DIV/0!</v>
      </c>
      <c r="E161" s="16" t="e">
        <f t="shared" si="23"/>
        <v>#DIV/0!</v>
      </c>
      <c r="F161" s="6" t="e">
        <f t="shared" si="24"/>
        <v>#DIV/0!</v>
      </c>
      <c r="G161" s="16" t="e">
        <f t="shared" si="25"/>
        <v>#DIV/0!</v>
      </c>
      <c r="H161" s="18">
        <f>'skracanie okresu r. równe'!H161</f>
        <v>0</v>
      </c>
      <c r="I161" s="6">
        <f t="shared" si="26"/>
        <v>0</v>
      </c>
      <c r="J161" s="6" t="e">
        <f t="shared" si="32"/>
        <v>#DIV/0!</v>
      </c>
      <c r="K161" s="8">
        <f t="shared" si="31"/>
        <v>148</v>
      </c>
      <c r="L161" s="6" t="e">
        <f t="shared" si="27"/>
        <v>#DIV/0!</v>
      </c>
      <c r="M161" s="16" t="e">
        <f t="shared" si="28"/>
        <v>#DIV/0!</v>
      </c>
      <c r="N161" s="45"/>
      <c r="O161" s="45"/>
      <c r="P161" s="45"/>
    </row>
    <row r="162" spans="2:16" x14ac:dyDescent="0.2">
      <c r="B162" s="17">
        <f t="shared" si="29"/>
        <v>49796</v>
      </c>
      <c r="C162" s="32">
        <f t="shared" si="22"/>
        <v>0</v>
      </c>
      <c r="D162" s="6" t="e">
        <f t="shared" si="30"/>
        <v>#DIV/0!</v>
      </c>
      <c r="E162" s="16" t="e">
        <f t="shared" si="23"/>
        <v>#DIV/0!</v>
      </c>
      <c r="F162" s="6" t="e">
        <f t="shared" si="24"/>
        <v>#DIV/0!</v>
      </c>
      <c r="G162" s="16" t="e">
        <f t="shared" si="25"/>
        <v>#DIV/0!</v>
      </c>
      <c r="H162" s="18">
        <f>'skracanie okresu r. równe'!H162</f>
        <v>0</v>
      </c>
      <c r="I162" s="6">
        <f t="shared" si="26"/>
        <v>0</v>
      </c>
      <c r="J162" s="6" t="e">
        <f t="shared" si="32"/>
        <v>#DIV/0!</v>
      </c>
      <c r="K162" s="8">
        <f t="shared" si="31"/>
        <v>149</v>
      </c>
      <c r="L162" s="6" t="e">
        <f t="shared" si="27"/>
        <v>#DIV/0!</v>
      </c>
      <c r="M162" s="16" t="e">
        <f t="shared" si="28"/>
        <v>#DIV/0!</v>
      </c>
      <c r="N162" s="45"/>
      <c r="O162" s="45"/>
      <c r="P162" s="45"/>
    </row>
    <row r="163" spans="2:16" x14ac:dyDescent="0.2">
      <c r="B163" s="17">
        <f t="shared" si="29"/>
        <v>49827</v>
      </c>
      <c r="C163" s="32">
        <f t="shared" si="22"/>
        <v>0</v>
      </c>
      <c r="D163" s="6" t="e">
        <f t="shared" si="30"/>
        <v>#DIV/0!</v>
      </c>
      <c r="E163" s="16" t="e">
        <f t="shared" si="23"/>
        <v>#DIV/0!</v>
      </c>
      <c r="F163" s="6" t="e">
        <f t="shared" si="24"/>
        <v>#DIV/0!</v>
      </c>
      <c r="G163" s="16" t="e">
        <f t="shared" si="25"/>
        <v>#DIV/0!</v>
      </c>
      <c r="H163" s="18">
        <f>'skracanie okresu r. równe'!H163</f>
        <v>0</v>
      </c>
      <c r="I163" s="6">
        <f t="shared" si="26"/>
        <v>0</v>
      </c>
      <c r="J163" s="6" t="e">
        <f t="shared" si="32"/>
        <v>#DIV/0!</v>
      </c>
      <c r="K163" s="8">
        <f t="shared" si="31"/>
        <v>150</v>
      </c>
      <c r="L163" s="6" t="e">
        <f t="shared" si="27"/>
        <v>#DIV/0!</v>
      </c>
      <c r="M163" s="16" t="e">
        <f t="shared" si="28"/>
        <v>#DIV/0!</v>
      </c>
      <c r="N163" s="45"/>
      <c r="O163" s="45"/>
      <c r="P163" s="45"/>
    </row>
    <row r="164" spans="2:16" x14ac:dyDescent="0.2">
      <c r="B164" s="17">
        <f t="shared" si="29"/>
        <v>49857</v>
      </c>
      <c r="C164" s="32">
        <f t="shared" si="22"/>
        <v>0</v>
      </c>
      <c r="D164" s="6" t="e">
        <f t="shared" si="30"/>
        <v>#DIV/0!</v>
      </c>
      <c r="E164" s="16" t="e">
        <f t="shared" si="23"/>
        <v>#DIV/0!</v>
      </c>
      <c r="F164" s="6" t="e">
        <f t="shared" si="24"/>
        <v>#DIV/0!</v>
      </c>
      <c r="G164" s="16" t="e">
        <f t="shared" si="25"/>
        <v>#DIV/0!</v>
      </c>
      <c r="H164" s="18">
        <f>'skracanie okresu r. równe'!H164</f>
        <v>0</v>
      </c>
      <c r="I164" s="6">
        <f t="shared" si="26"/>
        <v>0</v>
      </c>
      <c r="J164" s="6" t="e">
        <f t="shared" si="32"/>
        <v>#DIV/0!</v>
      </c>
      <c r="K164" s="8">
        <f t="shared" si="31"/>
        <v>151</v>
      </c>
      <c r="L164" s="6" t="e">
        <f t="shared" si="27"/>
        <v>#DIV/0!</v>
      </c>
      <c r="M164" s="16" t="e">
        <f t="shared" si="28"/>
        <v>#DIV/0!</v>
      </c>
      <c r="N164" s="45"/>
      <c r="O164" s="45"/>
      <c r="P164" s="45"/>
    </row>
    <row r="165" spans="2:16" x14ac:dyDescent="0.2">
      <c r="B165" s="17">
        <f t="shared" si="29"/>
        <v>49888</v>
      </c>
      <c r="C165" s="32">
        <f t="shared" si="22"/>
        <v>0</v>
      </c>
      <c r="D165" s="6" t="e">
        <f t="shared" si="30"/>
        <v>#DIV/0!</v>
      </c>
      <c r="E165" s="16" t="e">
        <f t="shared" si="23"/>
        <v>#DIV/0!</v>
      </c>
      <c r="F165" s="6" t="e">
        <f t="shared" si="24"/>
        <v>#DIV/0!</v>
      </c>
      <c r="G165" s="16" t="e">
        <f t="shared" si="25"/>
        <v>#DIV/0!</v>
      </c>
      <c r="H165" s="18">
        <f>'skracanie okresu r. równe'!H165</f>
        <v>0</v>
      </c>
      <c r="I165" s="6">
        <f t="shared" si="26"/>
        <v>0</v>
      </c>
      <c r="J165" s="6" t="e">
        <f t="shared" si="32"/>
        <v>#DIV/0!</v>
      </c>
      <c r="K165" s="8">
        <f t="shared" si="31"/>
        <v>152</v>
      </c>
      <c r="L165" s="6" t="e">
        <f t="shared" si="27"/>
        <v>#DIV/0!</v>
      </c>
      <c r="M165" s="16" t="e">
        <f t="shared" si="28"/>
        <v>#DIV/0!</v>
      </c>
      <c r="N165" s="45"/>
      <c r="O165" s="45"/>
      <c r="P165" s="45"/>
    </row>
    <row r="166" spans="2:16" x14ac:dyDescent="0.2">
      <c r="B166" s="17">
        <f t="shared" si="29"/>
        <v>49919</v>
      </c>
      <c r="C166" s="32">
        <f t="shared" si="22"/>
        <v>0</v>
      </c>
      <c r="D166" s="6" t="e">
        <f t="shared" si="30"/>
        <v>#DIV/0!</v>
      </c>
      <c r="E166" s="16" t="e">
        <f t="shared" si="23"/>
        <v>#DIV/0!</v>
      </c>
      <c r="F166" s="6" t="e">
        <f t="shared" si="24"/>
        <v>#DIV/0!</v>
      </c>
      <c r="G166" s="16" t="e">
        <f t="shared" si="25"/>
        <v>#DIV/0!</v>
      </c>
      <c r="H166" s="18">
        <f>'skracanie okresu r. równe'!H166</f>
        <v>0</v>
      </c>
      <c r="I166" s="6">
        <f t="shared" si="26"/>
        <v>0</v>
      </c>
      <c r="J166" s="6" t="e">
        <f t="shared" si="32"/>
        <v>#DIV/0!</v>
      </c>
      <c r="K166" s="8">
        <f t="shared" si="31"/>
        <v>153</v>
      </c>
      <c r="L166" s="6" t="e">
        <f t="shared" si="27"/>
        <v>#DIV/0!</v>
      </c>
      <c r="M166" s="16" t="e">
        <f t="shared" si="28"/>
        <v>#DIV/0!</v>
      </c>
      <c r="N166" s="45"/>
      <c r="O166" s="45"/>
      <c r="P166" s="45"/>
    </row>
    <row r="167" spans="2:16" x14ac:dyDescent="0.2">
      <c r="B167" s="17">
        <f t="shared" si="29"/>
        <v>49949</v>
      </c>
      <c r="C167" s="32">
        <f t="shared" si="22"/>
        <v>0</v>
      </c>
      <c r="D167" s="6" t="e">
        <f t="shared" si="30"/>
        <v>#DIV/0!</v>
      </c>
      <c r="E167" s="16" t="e">
        <f t="shared" si="23"/>
        <v>#DIV/0!</v>
      </c>
      <c r="F167" s="6" t="e">
        <f t="shared" si="24"/>
        <v>#DIV/0!</v>
      </c>
      <c r="G167" s="16" t="e">
        <f t="shared" si="25"/>
        <v>#DIV/0!</v>
      </c>
      <c r="H167" s="18">
        <f>'skracanie okresu r. równe'!H167</f>
        <v>0</v>
      </c>
      <c r="I167" s="6">
        <f t="shared" si="26"/>
        <v>0</v>
      </c>
      <c r="J167" s="6" t="e">
        <f t="shared" si="32"/>
        <v>#DIV/0!</v>
      </c>
      <c r="K167" s="8">
        <f t="shared" si="31"/>
        <v>154</v>
      </c>
      <c r="L167" s="6" t="e">
        <f t="shared" si="27"/>
        <v>#DIV/0!</v>
      </c>
      <c r="M167" s="16" t="e">
        <f t="shared" si="28"/>
        <v>#DIV/0!</v>
      </c>
      <c r="N167" s="45"/>
      <c r="O167" s="45"/>
      <c r="P167" s="45"/>
    </row>
    <row r="168" spans="2:16" x14ac:dyDescent="0.2">
      <c r="B168" s="17">
        <f t="shared" si="29"/>
        <v>49980</v>
      </c>
      <c r="C168" s="32">
        <f t="shared" si="22"/>
        <v>0</v>
      </c>
      <c r="D168" s="6" t="e">
        <f t="shared" si="30"/>
        <v>#DIV/0!</v>
      </c>
      <c r="E168" s="16" t="e">
        <f t="shared" si="23"/>
        <v>#DIV/0!</v>
      </c>
      <c r="F168" s="6" t="e">
        <f t="shared" si="24"/>
        <v>#DIV/0!</v>
      </c>
      <c r="G168" s="16" t="e">
        <f t="shared" si="25"/>
        <v>#DIV/0!</v>
      </c>
      <c r="H168" s="18">
        <f>'skracanie okresu r. równe'!H168</f>
        <v>0</v>
      </c>
      <c r="I168" s="6">
        <f t="shared" si="26"/>
        <v>0</v>
      </c>
      <c r="J168" s="6" t="e">
        <f t="shared" si="32"/>
        <v>#DIV/0!</v>
      </c>
      <c r="K168" s="8">
        <f t="shared" si="31"/>
        <v>155</v>
      </c>
      <c r="L168" s="6" t="e">
        <f t="shared" si="27"/>
        <v>#DIV/0!</v>
      </c>
      <c r="M168" s="16" t="e">
        <f t="shared" si="28"/>
        <v>#DIV/0!</v>
      </c>
      <c r="N168" s="45"/>
      <c r="O168" s="45"/>
      <c r="P168" s="45"/>
    </row>
    <row r="169" spans="2:16" x14ac:dyDescent="0.2">
      <c r="B169" s="17">
        <f t="shared" si="29"/>
        <v>50010</v>
      </c>
      <c r="C169" s="32">
        <f t="shared" si="22"/>
        <v>0</v>
      </c>
      <c r="D169" s="6" t="e">
        <f t="shared" si="30"/>
        <v>#DIV/0!</v>
      </c>
      <c r="E169" s="16" t="e">
        <f t="shared" si="23"/>
        <v>#DIV/0!</v>
      </c>
      <c r="F169" s="6" t="e">
        <f t="shared" si="24"/>
        <v>#DIV/0!</v>
      </c>
      <c r="G169" s="16" t="e">
        <f t="shared" si="25"/>
        <v>#DIV/0!</v>
      </c>
      <c r="H169" s="18">
        <f>'skracanie okresu r. równe'!H169</f>
        <v>0</v>
      </c>
      <c r="I169" s="6">
        <f t="shared" si="26"/>
        <v>0</v>
      </c>
      <c r="J169" s="6" t="e">
        <f t="shared" si="32"/>
        <v>#DIV/0!</v>
      </c>
      <c r="K169" s="8">
        <f t="shared" si="31"/>
        <v>156</v>
      </c>
      <c r="L169" s="6" t="e">
        <f t="shared" si="27"/>
        <v>#DIV/0!</v>
      </c>
      <c r="M169" s="16" t="e">
        <f t="shared" si="28"/>
        <v>#DIV/0!</v>
      </c>
      <c r="N169" s="45"/>
      <c r="O169" s="45"/>
      <c r="P169" s="45"/>
    </row>
    <row r="170" spans="2:16" x14ac:dyDescent="0.2">
      <c r="B170" s="17">
        <f t="shared" si="29"/>
        <v>50041</v>
      </c>
      <c r="C170" s="32">
        <f t="shared" si="22"/>
        <v>0</v>
      </c>
      <c r="D170" s="6" t="e">
        <f t="shared" si="30"/>
        <v>#DIV/0!</v>
      </c>
      <c r="E170" s="16" t="e">
        <f t="shared" si="23"/>
        <v>#DIV/0!</v>
      </c>
      <c r="F170" s="6" t="e">
        <f t="shared" si="24"/>
        <v>#DIV/0!</v>
      </c>
      <c r="G170" s="16" t="e">
        <f t="shared" si="25"/>
        <v>#DIV/0!</v>
      </c>
      <c r="H170" s="18">
        <f>'skracanie okresu r. równe'!H170</f>
        <v>0</v>
      </c>
      <c r="I170" s="6">
        <f t="shared" si="26"/>
        <v>0</v>
      </c>
      <c r="J170" s="6" t="e">
        <f t="shared" si="32"/>
        <v>#DIV/0!</v>
      </c>
      <c r="K170" s="8">
        <f t="shared" si="31"/>
        <v>157</v>
      </c>
      <c r="L170" s="6" t="e">
        <f t="shared" si="27"/>
        <v>#DIV/0!</v>
      </c>
      <c r="M170" s="16" t="e">
        <f t="shared" si="28"/>
        <v>#DIV/0!</v>
      </c>
      <c r="N170" s="45"/>
      <c r="O170" s="45"/>
      <c r="P170" s="45"/>
    </row>
    <row r="171" spans="2:16" x14ac:dyDescent="0.2">
      <c r="B171" s="17">
        <f t="shared" si="29"/>
        <v>50072</v>
      </c>
      <c r="C171" s="32">
        <f t="shared" si="22"/>
        <v>0</v>
      </c>
      <c r="D171" s="6" t="e">
        <f t="shared" si="30"/>
        <v>#DIV/0!</v>
      </c>
      <c r="E171" s="16" t="e">
        <f t="shared" si="23"/>
        <v>#DIV/0!</v>
      </c>
      <c r="F171" s="6" t="e">
        <f t="shared" si="24"/>
        <v>#DIV/0!</v>
      </c>
      <c r="G171" s="16" t="e">
        <f t="shared" si="25"/>
        <v>#DIV/0!</v>
      </c>
      <c r="H171" s="18">
        <f>'skracanie okresu r. równe'!H171</f>
        <v>0</v>
      </c>
      <c r="I171" s="6">
        <f t="shared" si="26"/>
        <v>0</v>
      </c>
      <c r="J171" s="6" t="e">
        <f t="shared" si="32"/>
        <v>#DIV/0!</v>
      </c>
      <c r="K171" s="8">
        <f t="shared" si="31"/>
        <v>158</v>
      </c>
      <c r="L171" s="6" t="e">
        <f t="shared" si="27"/>
        <v>#DIV/0!</v>
      </c>
      <c r="M171" s="16" t="e">
        <f t="shared" si="28"/>
        <v>#DIV/0!</v>
      </c>
      <c r="N171" s="45"/>
      <c r="O171" s="45"/>
      <c r="P171" s="45"/>
    </row>
    <row r="172" spans="2:16" x14ac:dyDescent="0.2">
      <c r="B172" s="17">
        <f t="shared" si="29"/>
        <v>50100</v>
      </c>
      <c r="C172" s="32">
        <f t="shared" si="22"/>
        <v>0</v>
      </c>
      <c r="D172" s="6" t="e">
        <f t="shared" si="30"/>
        <v>#DIV/0!</v>
      </c>
      <c r="E172" s="16" t="e">
        <f t="shared" si="23"/>
        <v>#DIV/0!</v>
      </c>
      <c r="F172" s="6" t="e">
        <f t="shared" si="24"/>
        <v>#DIV/0!</v>
      </c>
      <c r="G172" s="16" t="e">
        <f t="shared" si="25"/>
        <v>#DIV/0!</v>
      </c>
      <c r="H172" s="18">
        <f>'skracanie okresu r. równe'!H172</f>
        <v>0</v>
      </c>
      <c r="I172" s="6">
        <f t="shared" si="26"/>
        <v>0</v>
      </c>
      <c r="J172" s="6" t="e">
        <f t="shared" si="32"/>
        <v>#DIV/0!</v>
      </c>
      <c r="K172" s="8">
        <f t="shared" si="31"/>
        <v>159</v>
      </c>
      <c r="L172" s="6" t="e">
        <f t="shared" si="27"/>
        <v>#DIV/0!</v>
      </c>
      <c r="M172" s="16" t="e">
        <f t="shared" si="28"/>
        <v>#DIV/0!</v>
      </c>
      <c r="N172" s="45"/>
      <c r="O172" s="45"/>
      <c r="P172" s="45"/>
    </row>
    <row r="173" spans="2:16" x14ac:dyDescent="0.2">
      <c r="B173" s="17">
        <f t="shared" si="29"/>
        <v>50131</v>
      </c>
      <c r="C173" s="32">
        <f t="shared" si="22"/>
        <v>0</v>
      </c>
      <c r="D173" s="6" t="e">
        <f t="shared" si="30"/>
        <v>#DIV/0!</v>
      </c>
      <c r="E173" s="16" t="e">
        <f t="shared" si="23"/>
        <v>#DIV/0!</v>
      </c>
      <c r="F173" s="6" t="e">
        <f t="shared" si="24"/>
        <v>#DIV/0!</v>
      </c>
      <c r="G173" s="16" t="e">
        <f t="shared" si="25"/>
        <v>#DIV/0!</v>
      </c>
      <c r="H173" s="18">
        <f>'skracanie okresu r. równe'!H173</f>
        <v>0</v>
      </c>
      <c r="I173" s="6">
        <f t="shared" si="26"/>
        <v>0</v>
      </c>
      <c r="J173" s="6" t="e">
        <f t="shared" si="32"/>
        <v>#DIV/0!</v>
      </c>
      <c r="K173" s="8">
        <f t="shared" si="31"/>
        <v>160</v>
      </c>
      <c r="L173" s="6" t="e">
        <f t="shared" si="27"/>
        <v>#DIV/0!</v>
      </c>
      <c r="M173" s="16" t="e">
        <f t="shared" si="28"/>
        <v>#DIV/0!</v>
      </c>
      <c r="N173" s="45"/>
      <c r="O173" s="45"/>
      <c r="P173" s="45"/>
    </row>
    <row r="174" spans="2:16" x14ac:dyDescent="0.2">
      <c r="B174" s="17">
        <f t="shared" si="29"/>
        <v>50161</v>
      </c>
      <c r="C174" s="32">
        <f t="shared" si="22"/>
        <v>0</v>
      </c>
      <c r="D174" s="6" t="e">
        <f t="shared" si="30"/>
        <v>#DIV/0!</v>
      </c>
      <c r="E174" s="16" t="e">
        <f t="shared" si="23"/>
        <v>#DIV/0!</v>
      </c>
      <c r="F174" s="6" t="e">
        <f t="shared" si="24"/>
        <v>#DIV/0!</v>
      </c>
      <c r="G174" s="16" t="e">
        <f t="shared" si="25"/>
        <v>#DIV/0!</v>
      </c>
      <c r="H174" s="18">
        <f>'skracanie okresu r. równe'!H174</f>
        <v>0</v>
      </c>
      <c r="I174" s="6">
        <f t="shared" si="26"/>
        <v>0</v>
      </c>
      <c r="J174" s="6" t="e">
        <f t="shared" si="32"/>
        <v>#DIV/0!</v>
      </c>
      <c r="K174" s="8">
        <f t="shared" si="31"/>
        <v>161</v>
      </c>
      <c r="L174" s="6" t="e">
        <f t="shared" si="27"/>
        <v>#DIV/0!</v>
      </c>
      <c r="M174" s="16" t="e">
        <f t="shared" si="28"/>
        <v>#DIV/0!</v>
      </c>
      <c r="N174" s="45"/>
      <c r="O174" s="45"/>
      <c r="P174" s="45"/>
    </row>
    <row r="175" spans="2:16" x14ac:dyDescent="0.2">
      <c r="B175" s="17">
        <f t="shared" si="29"/>
        <v>50192</v>
      </c>
      <c r="C175" s="32">
        <f t="shared" si="22"/>
        <v>0</v>
      </c>
      <c r="D175" s="6" t="e">
        <f t="shared" si="30"/>
        <v>#DIV/0!</v>
      </c>
      <c r="E175" s="16" t="e">
        <f t="shared" si="23"/>
        <v>#DIV/0!</v>
      </c>
      <c r="F175" s="6" t="e">
        <f t="shared" si="24"/>
        <v>#DIV/0!</v>
      </c>
      <c r="G175" s="16" t="e">
        <f t="shared" si="25"/>
        <v>#DIV/0!</v>
      </c>
      <c r="H175" s="18">
        <f>'skracanie okresu r. równe'!H175</f>
        <v>0</v>
      </c>
      <c r="I175" s="6">
        <f t="shared" si="26"/>
        <v>0</v>
      </c>
      <c r="J175" s="6" t="e">
        <f t="shared" si="32"/>
        <v>#DIV/0!</v>
      </c>
      <c r="K175" s="8">
        <f t="shared" si="31"/>
        <v>162</v>
      </c>
      <c r="L175" s="6" t="e">
        <f t="shared" si="27"/>
        <v>#DIV/0!</v>
      </c>
      <c r="M175" s="16" t="e">
        <f t="shared" si="28"/>
        <v>#DIV/0!</v>
      </c>
      <c r="N175" s="45"/>
      <c r="O175" s="45"/>
      <c r="P175" s="45"/>
    </row>
    <row r="176" spans="2:16" x14ac:dyDescent="0.2">
      <c r="B176" s="17">
        <f t="shared" si="29"/>
        <v>50222</v>
      </c>
      <c r="C176" s="32">
        <f t="shared" si="22"/>
        <v>0</v>
      </c>
      <c r="D176" s="6" t="e">
        <f t="shared" si="30"/>
        <v>#DIV/0!</v>
      </c>
      <c r="E176" s="16" t="e">
        <f t="shared" si="23"/>
        <v>#DIV/0!</v>
      </c>
      <c r="F176" s="6" t="e">
        <f t="shared" si="24"/>
        <v>#DIV/0!</v>
      </c>
      <c r="G176" s="16" t="e">
        <f t="shared" si="25"/>
        <v>#DIV/0!</v>
      </c>
      <c r="H176" s="18">
        <f>'skracanie okresu r. równe'!H176</f>
        <v>0</v>
      </c>
      <c r="I176" s="6">
        <f t="shared" si="26"/>
        <v>0</v>
      </c>
      <c r="J176" s="6" t="e">
        <f t="shared" si="32"/>
        <v>#DIV/0!</v>
      </c>
      <c r="K176" s="8">
        <f t="shared" si="31"/>
        <v>163</v>
      </c>
      <c r="L176" s="6" t="e">
        <f t="shared" si="27"/>
        <v>#DIV/0!</v>
      </c>
      <c r="M176" s="16" t="e">
        <f t="shared" si="28"/>
        <v>#DIV/0!</v>
      </c>
      <c r="N176" s="45"/>
      <c r="O176" s="45"/>
      <c r="P176" s="45"/>
    </row>
    <row r="177" spans="2:16" x14ac:dyDescent="0.2">
      <c r="B177" s="17">
        <f t="shared" si="29"/>
        <v>50253</v>
      </c>
      <c r="C177" s="32">
        <f t="shared" si="22"/>
        <v>0</v>
      </c>
      <c r="D177" s="6" t="e">
        <f t="shared" si="30"/>
        <v>#DIV/0!</v>
      </c>
      <c r="E177" s="16" t="e">
        <f t="shared" si="23"/>
        <v>#DIV/0!</v>
      </c>
      <c r="F177" s="6" t="e">
        <f t="shared" si="24"/>
        <v>#DIV/0!</v>
      </c>
      <c r="G177" s="16" t="e">
        <f t="shared" si="25"/>
        <v>#DIV/0!</v>
      </c>
      <c r="H177" s="18">
        <f>'skracanie okresu r. równe'!H177</f>
        <v>0</v>
      </c>
      <c r="I177" s="6">
        <f t="shared" si="26"/>
        <v>0</v>
      </c>
      <c r="J177" s="6" t="e">
        <f t="shared" si="32"/>
        <v>#DIV/0!</v>
      </c>
      <c r="K177" s="8">
        <f t="shared" si="31"/>
        <v>164</v>
      </c>
      <c r="L177" s="6" t="e">
        <f t="shared" si="27"/>
        <v>#DIV/0!</v>
      </c>
      <c r="M177" s="16" t="e">
        <f t="shared" si="28"/>
        <v>#DIV/0!</v>
      </c>
      <c r="N177" s="45"/>
      <c r="O177" s="45"/>
      <c r="P177" s="45"/>
    </row>
    <row r="178" spans="2:16" x14ac:dyDescent="0.2">
      <c r="B178" s="17">
        <f t="shared" si="29"/>
        <v>50284</v>
      </c>
      <c r="C178" s="32">
        <f t="shared" si="22"/>
        <v>0</v>
      </c>
      <c r="D178" s="6" t="e">
        <f t="shared" si="30"/>
        <v>#DIV/0!</v>
      </c>
      <c r="E178" s="16" t="e">
        <f t="shared" si="23"/>
        <v>#DIV/0!</v>
      </c>
      <c r="F178" s="6" t="e">
        <f t="shared" si="24"/>
        <v>#DIV/0!</v>
      </c>
      <c r="G178" s="16" t="e">
        <f t="shared" si="25"/>
        <v>#DIV/0!</v>
      </c>
      <c r="H178" s="18">
        <f>'skracanie okresu r. równe'!H178</f>
        <v>0</v>
      </c>
      <c r="I178" s="6">
        <f t="shared" si="26"/>
        <v>0</v>
      </c>
      <c r="J178" s="6" t="e">
        <f t="shared" si="32"/>
        <v>#DIV/0!</v>
      </c>
      <c r="K178" s="8">
        <f t="shared" si="31"/>
        <v>165</v>
      </c>
      <c r="L178" s="6" t="e">
        <f t="shared" si="27"/>
        <v>#DIV/0!</v>
      </c>
      <c r="M178" s="16" t="e">
        <f t="shared" si="28"/>
        <v>#DIV/0!</v>
      </c>
      <c r="N178" s="45"/>
      <c r="O178" s="45"/>
      <c r="P178" s="45"/>
    </row>
    <row r="179" spans="2:16" x14ac:dyDescent="0.2">
      <c r="B179" s="17">
        <f t="shared" si="29"/>
        <v>50314</v>
      </c>
      <c r="C179" s="32">
        <f t="shared" si="22"/>
        <v>0</v>
      </c>
      <c r="D179" s="6" t="e">
        <f t="shared" si="30"/>
        <v>#DIV/0!</v>
      </c>
      <c r="E179" s="16" t="e">
        <f t="shared" si="23"/>
        <v>#DIV/0!</v>
      </c>
      <c r="F179" s="6" t="e">
        <f t="shared" si="24"/>
        <v>#DIV/0!</v>
      </c>
      <c r="G179" s="16" t="e">
        <f t="shared" si="25"/>
        <v>#DIV/0!</v>
      </c>
      <c r="H179" s="18">
        <f>'skracanie okresu r. równe'!H179</f>
        <v>0</v>
      </c>
      <c r="I179" s="6">
        <f t="shared" si="26"/>
        <v>0</v>
      </c>
      <c r="J179" s="6" t="e">
        <f t="shared" si="32"/>
        <v>#DIV/0!</v>
      </c>
      <c r="K179" s="8">
        <f t="shared" si="31"/>
        <v>166</v>
      </c>
      <c r="L179" s="6" t="e">
        <f t="shared" si="27"/>
        <v>#DIV/0!</v>
      </c>
      <c r="M179" s="16" t="e">
        <f t="shared" si="28"/>
        <v>#DIV/0!</v>
      </c>
      <c r="N179" s="45"/>
      <c r="O179" s="45"/>
      <c r="P179" s="45"/>
    </row>
    <row r="180" spans="2:16" x14ac:dyDescent="0.2">
      <c r="B180" s="17">
        <f t="shared" si="29"/>
        <v>50345</v>
      </c>
      <c r="C180" s="32">
        <f t="shared" si="22"/>
        <v>0</v>
      </c>
      <c r="D180" s="6" t="e">
        <f t="shared" si="30"/>
        <v>#DIV/0!</v>
      </c>
      <c r="E180" s="16" t="e">
        <f t="shared" si="23"/>
        <v>#DIV/0!</v>
      </c>
      <c r="F180" s="6" t="e">
        <f t="shared" si="24"/>
        <v>#DIV/0!</v>
      </c>
      <c r="G180" s="16" t="e">
        <f t="shared" si="25"/>
        <v>#DIV/0!</v>
      </c>
      <c r="H180" s="18">
        <f>'skracanie okresu r. równe'!H180</f>
        <v>0</v>
      </c>
      <c r="I180" s="6">
        <f t="shared" si="26"/>
        <v>0</v>
      </c>
      <c r="J180" s="6" t="e">
        <f t="shared" si="32"/>
        <v>#DIV/0!</v>
      </c>
      <c r="K180" s="8">
        <f t="shared" si="31"/>
        <v>167</v>
      </c>
      <c r="L180" s="6" t="e">
        <f t="shared" si="27"/>
        <v>#DIV/0!</v>
      </c>
      <c r="M180" s="16" t="e">
        <f t="shared" si="28"/>
        <v>#DIV/0!</v>
      </c>
      <c r="N180" s="45"/>
      <c r="O180" s="45"/>
      <c r="P180" s="45"/>
    </row>
    <row r="181" spans="2:16" x14ac:dyDescent="0.2">
      <c r="B181" s="17">
        <f t="shared" si="29"/>
        <v>50375</v>
      </c>
      <c r="C181" s="32">
        <f t="shared" si="22"/>
        <v>0</v>
      </c>
      <c r="D181" s="6" t="e">
        <f t="shared" si="30"/>
        <v>#DIV/0!</v>
      </c>
      <c r="E181" s="16" t="e">
        <f t="shared" si="23"/>
        <v>#DIV/0!</v>
      </c>
      <c r="F181" s="6" t="e">
        <f t="shared" si="24"/>
        <v>#DIV/0!</v>
      </c>
      <c r="G181" s="16" t="e">
        <f t="shared" si="25"/>
        <v>#DIV/0!</v>
      </c>
      <c r="H181" s="18">
        <f>'skracanie okresu r. równe'!H181</f>
        <v>0</v>
      </c>
      <c r="I181" s="6">
        <f t="shared" si="26"/>
        <v>0</v>
      </c>
      <c r="J181" s="6" t="e">
        <f t="shared" si="32"/>
        <v>#DIV/0!</v>
      </c>
      <c r="K181" s="8">
        <f t="shared" si="31"/>
        <v>168</v>
      </c>
      <c r="L181" s="6" t="e">
        <f t="shared" si="27"/>
        <v>#DIV/0!</v>
      </c>
      <c r="M181" s="16" t="e">
        <f t="shared" si="28"/>
        <v>#DIV/0!</v>
      </c>
      <c r="N181" s="45"/>
      <c r="O181" s="45"/>
      <c r="P181" s="45"/>
    </row>
    <row r="182" spans="2:16" x14ac:dyDescent="0.2">
      <c r="B182" s="17">
        <f t="shared" si="29"/>
        <v>50406</v>
      </c>
      <c r="C182" s="32">
        <f t="shared" si="22"/>
        <v>0</v>
      </c>
      <c r="D182" s="6" t="e">
        <f t="shared" si="30"/>
        <v>#DIV/0!</v>
      </c>
      <c r="E182" s="16" t="e">
        <f t="shared" si="23"/>
        <v>#DIV/0!</v>
      </c>
      <c r="F182" s="6" t="e">
        <f t="shared" si="24"/>
        <v>#DIV/0!</v>
      </c>
      <c r="G182" s="16" t="e">
        <f t="shared" si="25"/>
        <v>#DIV/0!</v>
      </c>
      <c r="H182" s="18">
        <f>'skracanie okresu r. równe'!H182</f>
        <v>0</v>
      </c>
      <c r="I182" s="6">
        <f t="shared" si="26"/>
        <v>0</v>
      </c>
      <c r="J182" s="6" t="e">
        <f t="shared" si="32"/>
        <v>#DIV/0!</v>
      </c>
      <c r="K182" s="8">
        <f t="shared" si="31"/>
        <v>169</v>
      </c>
      <c r="L182" s="6" t="e">
        <f t="shared" si="27"/>
        <v>#DIV/0!</v>
      </c>
      <c r="M182" s="16" t="e">
        <f t="shared" si="28"/>
        <v>#DIV/0!</v>
      </c>
      <c r="N182" s="45"/>
      <c r="O182" s="45"/>
      <c r="P182" s="45"/>
    </row>
    <row r="183" spans="2:16" x14ac:dyDescent="0.2">
      <c r="B183" s="17">
        <f t="shared" si="29"/>
        <v>50437</v>
      </c>
      <c r="C183" s="32">
        <f t="shared" si="22"/>
        <v>0</v>
      </c>
      <c r="D183" s="6" t="e">
        <f t="shared" si="30"/>
        <v>#DIV/0!</v>
      </c>
      <c r="E183" s="16" t="e">
        <f t="shared" si="23"/>
        <v>#DIV/0!</v>
      </c>
      <c r="F183" s="6" t="e">
        <f t="shared" si="24"/>
        <v>#DIV/0!</v>
      </c>
      <c r="G183" s="16" t="e">
        <f t="shared" si="25"/>
        <v>#DIV/0!</v>
      </c>
      <c r="H183" s="18">
        <f>'skracanie okresu r. równe'!H183</f>
        <v>0</v>
      </c>
      <c r="I183" s="6">
        <f t="shared" si="26"/>
        <v>0</v>
      </c>
      <c r="J183" s="6" t="e">
        <f t="shared" si="32"/>
        <v>#DIV/0!</v>
      </c>
      <c r="K183" s="8">
        <f t="shared" si="31"/>
        <v>170</v>
      </c>
      <c r="L183" s="6" t="e">
        <f t="shared" si="27"/>
        <v>#DIV/0!</v>
      </c>
      <c r="M183" s="16" t="e">
        <f t="shared" si="28"/>
        <v>#DIV/0!</v>
      </c>
      <c r="N183" s="45"/>
      <c r="O183" s="45"/>
      <c r="P183" s="45"/>
    </row>
    <row r="184" spans="2:16" x14ac:dyDescent="0.2">
      <c r="B184" s="17">
        <f t="shared" si="29"/>
        <v>50465</v>
      </c>
      <c r="C184" s="32">
        <f t="shared" si="22"/>
        <v>0</v>
      </c>
      <c r="D184" s="6" t="e">
        <f t="shared" si="30"/>
        <v>#DIV/0!</v>
      </c>
      <c r="E184" s="16" t="e">
        <f t="shared" si="23"/>
        <v>#DIV/0!</v>
      </c>
      <c r="F184" s="6" t="e">
        <f t="shared" si="24"/>
        <v>#DIV/0!</v>
      </c>
      <c r="G184" s="16" t="e">
        <f t="shared" si="25"/>
        <v>#DIV/0!</v>
      </c>
      <c r="H184" s="18">
        <f>'skracanie okresu r. równe'!H184</f>
        <v>0</v>
      </c>
      <c r="I184" s="6">
        <f t="shared" si="26"/>
        <v>0</v>
      </c>
      <c r="J184" s="6" t="e">
        <f t="shared" si="32"/>
        <v>#DIV/0!</v>
      </c>
      <c r="K184" s="8">
        <f t="shared" si="31"/>
        <v>171</v>
      </c>
      <c r="L184" s="6" t="e">
        <f t="shared" si="27"/>
        <v>#DIV/0!</v>
      </c>
      <c r="M184" s="16" t="e">
        <f t="shared" si="28"/>
        <v>#DIV/0!</v>
      </c>
      <c r="N184" s="45"/>
      <c r="O184" s="45"/>
      <c r="P184" s="45"/>
    </row>
    <row r="185" spans="2:16" x14ac:dyDescent="0.2">
      <c r="B185" s="17">
        <f t="shared" si="29"/>
        <v>50496</v>
      </c>
      <c r="C185" s="32">
        <f t="shared" si="22"/>
        <v>0</v>
      </c>
      <c r="D185" s="6" t="e">
        <f t="shared" si="30"/>
        <v>#DIV/0!</v>
      </c>
      <c r="E185" s="16" t="e">
        <f t="shared" si="23"/>
        <v>#DIV/0!</v>
      </c>
      <c r="F185" s="6" t="e">
        <f t="shared" si="24"/>
        <v>#DIV/0!</v>
      </c>
      <c r="G185" s="16" t="e">
        <f t="shared" si="25"/>
        <v>#DIV/0!</v>
      </c>
      <c r="H185" s="18">
        <f>'skracanie okresu r. równe'!H185</f>
        <v>0</v>
      </c>
      <c r="I185" s="6">
        <f t="shared" si="26"/>
        <v>0</v>
      </c>
      <c r="J185" s="6" t="e">
        <f t="shared" si="32"/>
        <v>#DIV/0!</v>
      </c>
      <c r="K185" s="8">
        <f t="shared" si="31"/>
        <v>172</v>
      </c>
      <c r="L185" s="6" t="e">
        <f t="shared" si="27"/>
        <v>#DIV/0!</v>
      </c>
      <c r="M185" s="16" t="e">
        <f t="shared" si="28"/>
        <v>#DIV/0!</v>
      </c>
      <c r="N185" s="45"/>
      <c r="O185" s="45"/>
      <c r="P185" s="45"/>
    </row>
    <row r="186" spans="2:16" x14ac:dyDescent="0.2">
      <c r="B186" s="17">
        <f t="shared" si="29"/>
        <v>50526</v>
      </c>
      <c r="C186" s="32">
        <f t="shared" si="22"/>
        <v>0</v>
      </c>
      <c r="D186" s="6" t="e">
        <f t="shared" si="30"/>
        <v>#DIV/0!</v>
      </c>
      <c r="E186" s="16" t="e">
        <f t="shared" si="23"/>
        <v>#DIV/0!</v>
      </c>
      <c r="F186" s="6" t="e">
        <f t="shared" si="24"/>
        <v>#DIV/0!</v>
      </c>
      <c r="G186" s="16" t="e">
        <f t="shared" si="25"/>
        <v>#DIV/0!</v>
      </c>
      <c r="H186" s="18">
        <f>'skracanie okresu r. równe'!H186</f>
        <v>0</v>
      </c>
      <c r="I186" s="6">
        <f t="shared" si="26"/>
        <v>0</v>
      </c>
      <c r="J186" s="6" t="e">
        <f t="shared" si="32"/>
        <v>#DIV/0!</v>
      </c>
      <c r="K186" s="8">
        <f t="shared" si="31"/>
        <v>173</v>
      </c>
      <c r="L186" s="6" t="e">
        <f t="shared" si="27"/>
        <v>#DIV/0!</v>
      </c>
      <c r="M186" s="16" t="e">
        <f t="shared" si="28"/>
        <v>#DIV/0!</v>
      </c>
      <c r="N186" s="45"/>
      <c r="O186" s="45"/>
      <c r="P186" s="45"/>
    </row>
    <row r="187" spans="2:16" x14ac:dyDescent="0.2">
      <c r="B187" s="17">
        <f t="shared" si="29"/>
        <v>50557</v>
      </c>
      <c r="C187" s="32">
        <f t="shared" si="22"/>
        <v>0</v>
      </c>
      <c r="D187" s="6" t="e">
        <f t="shared" si="30"/>
        <v>#DIV/0!</v>
      </c>
      <c r="E187" s="16" t="e">
        <f t="shared" si="23"/>
        <v>#DIV/0!</v>
      </c>
      <c r="F187" s="6" t="e">
        <f t="shared" si="24"/>
        <v>#DIV/0!</v>
      </c>
      <c r="G187" s="16" t="e">
        <f t="shared" si="25"/>
        <v>#DIV/0!</v>
      </c>
      <c r="H187" s="18">
        <f>'skracanie okresu r. równe'!H187</f>
        <v>0</v>
      </c>
      <c r="I187" s="6">
        <f t="shared" si="26"/>
        <v>0</v>
      </c>
      <c r="J187" s="6" t="e">
        <f t="shared" si="32"/>
        <v>#DIV/0!</v>
      </c>
      <c r="K187" s="8">
        <f t="shared" si="31"/>
        <v>174</v>
      </c>
      <c r="L187" s="6" t="e">
        <f t="shared" si="27"/>
        <v>#DIV/0!</v>
      </c>
      <c r="M187" s="16" t="e">
        <f t="shared" si="28"/>
        <v>#DIV/0!</v>
      </c>
      <c r="N187" s="45"/>
      <c r="O187" s="45"/>
      <c r="P187" s="45"/>
    </row>
    <row r="188" spans="2:16" x14ac:dyDescent="0.2">
      <c r="B188" s="17">
        <f t="shared" si="29"/>
        <v>50587</v>
      </c>
      <c r="C188" s="32">
        <f t="shared" si="22"/>
        <v>0</v>
      </c>
      <c r="D188" s="6" t="e">
        <f t="shared" si="30"/>
        <v>#DIV/0!</v>
      </c>
      <c r="E188" s="16" t="e">
        <f t="shared" si="23"/>
        <v>#DIV/0!</v>
      </c>
      <c r="F188" s="6" t="e">
        <f t="shared" si="24"/>
        <v>#DIV/0!</v>
      </c>
      <c r="G188" s="16" t="e">
        <f t="shared" si="25"/>
        <v>#DIV/0!</v>
      </c>
      <c r="H188" s="18">
        <f>'skracanie okresu r. równe'!H188</f>
        <v>0</v>
      </c>
      <c r="I188" s="6">
        <f t="shared" si="26"/>
        <v>0</v>
      </c>
      <c r="J188" s="6" t="e">
        <f t="shared" si="32"/>
        <v>#DIV/0!</v>
      </c>
      <c r="K188" s="8">
        <f t="shared" si="31"/>
        <v>175</v>
      </c>
      <c r="L188" s="6" t="e">
        <f t="shared" si="27"/>
        <v>#DIV/0!</v>
      </c>
      <c r="M188" s="16" t="e">
        <f t="shared" si="28"/>
        <v>#DIV/0!</v>
      </c>
      <c r="N188" s="45"/>
      <c r="O188" s="45"/>
      <c r="P188" s="45"/>
    </row>
    <row r="189" spans="2:16" x14ac:dyDescent="0.2">
      <c r="B189" s="17">
        <f t="shared" si="29"/>
        <v>50618</v>
      </c>
      <c r="C189" s="32">
        <f t="shared" si="22"/>
        <v>0</v>
      </c>
      <c r="D189" s="6" t="e">
        <f t="shared" si="30"/>
        <v>#DIV/0!</v>
      </c>
      <c r="E189" s="16" t="e">
        <f t="shared" si="23"/>
        <v>#DIV/0!</v>
      </c>
      <c r="F189" s="6" t="e">
        <f t="shared" si="24"/>
        <v>#DIV/0!</v>
      </c>
      <c r="G189" s="16" t="e">
        <f t="shared" si="25"/>
        <v>#DIV/0!</v>
      </c>
      <c r="H189" s="18">
        <f>'skracanie okresu r. równe'!H189</f>
        <v>0</v>
      </c>
      <c r="I189" s="6">
        <f t="shared" si="26"/>
        <v>0</v>
      </c>
      <c r="J189" s="6" t="e">
        <f t="shared" si="32"/>
        <v>#DIV/0!</v>
      </c>
      <c r="K189" s="8">
        <f t="shared" si="31"/>
        <v>176</v>
      </c>
      <c r="L189" s="6" t="e">
        <f t="shared" si="27"/>
        <v>#DIV/0!</v>
      </c>
      <c r="M189" s="16" t="e">
        <f t="shared" si="28"/>
        <v>#DIV/0!</v>
      </c>
      <c r="N189" s="45"/>
      <c r="O189" s="45"/>
      <c r="P189" s="45"/>
    </row>
    <row r="190" spans="2:16" x14ac:dyDescent="0.2">
      <c r="B190" s="17">
        <f t="shared" si="29"/>
        <v>50649</v>
      </c>
      <c r="C190" s="32">
        <f t="shared" si="22"/>
        <v>0</v>
      </c>
      <c r="D190" s="6" t="e">
        <f t="shared" si="30"/>
        <v>#DIV/0!</v>
      </c>
      <c r="E190" s="16" t="e">
        <f t="shared" si="23"/>
        <v>#DIV/0!</v>
      </c>
      <c r="F190" s="6" t="e">
        <f t="shared" si="24"/>
        <v>#DIV/0!</v>
      </c>
      <c r="G190" s="16" t="e">
        <f t="shared" si="25"/>
        <v>#DIV/0!</v>
      </c>
      <c r="H190" s="18">
        <f>'skracanie okresu r. równe'!H190</f>
        <v>0</v>
      </c>
      <c r="I190" s="6">
        <f t="shared" si="26"/>
        <v>0</v>
      </c>
      <c r="J190" s="6" t="e">
        <f t="shared" si="32"/>
        <v>#DIV/0!</v>
      </c>
      <c r="K190" s="8">
        <f t="shared" si="31"/>
        <v>177</v>
      </c>
      <c r="L190" s="6" t="e">
        <f t="shared" si="27"/>
        <v>#DIV/0!</v>
      </c>
      <c r="M190" s="16" t="e">
        <f t="shared" si="28"/>
        <v>#DIV/0!</v>
      </c>
      <c r="N190" s="45"/>
      <c r="O190" s="45"/>
      <c r="P190" s="45"/>
    </row>
    <row r="191" spans="2:16" x14ac:dyDescent="0.2">
      <c r="B191" s="17">
        <f t="shared" si="29"/>
        <v>50679</v>
      </c>
      <c r="C191" s="32">
        <f t="shared" si="22"/>
        <v>0</v>
      </c>
      <c r="D191" s="6" t="e">
        <f t="shared" si="30"/>
        <v>#DIV/0!</v>
      </c>
      <c r="E191" s="16" t="e">
        <f t="shared" si="23"/>
        <v>#DIV/0!</v>
      </c>
      <c r="F191" s="6" t="e">
        <f t="shared" si="24"/>
        <v>#DIV/0!</v>
      </c>
      <c r="G191" s="16" t="e">
        <f t="shared" si="25"/>
        <v>#DIV/0!</v>
      </c>
      <c r="H191" s="18">
        <f>'skracanie okresu r. równe'!H191</f>
        <v>0</v>
      </c>
      <c r="I191" s="6">
        <f t="shared" si="26"/>
        <v>0</v>
      </c>
      <c r="J191" s="6" t="e">
        <f t="shared" si="32"/>
        <v>#DIV/0!</v>
      </c>
      <c r="K191" s="8">
        <f t="shared" si="31"/>
        <v>178</v>
      </c>
      <c r="L191" s="6" t="e">
        <f t="shared" si="27"/>
        <v>#DIV/0!</v>
      </c>
      <c r="M191" s="16" t="e">
        <f t="shared" si="28"/>
        <v>#DIV/0!</v>
      </c>
      <c r="N191" s="45"/>
      <c r="O191" s="45"/>
      <c r="P191" s="45"/>
    </row>
    <row r="192" spans="2:16" x14ac:dyDescent="0.2">
      <c r="B192" s="17">
        <f t="shared" si="29"/>
        <v>50710</v>
      </c>
      <c r="C192" s="32">
        <f t="shared" si="22"/>
        <v>0</v>
      </c>
      <c r="D192" s="6" t="e">
        <f t="shared" si="30"/>
        <v>#DIV/0!</v>
      </c>
      <c r="E192" s="16" t="e">
        <f t="shared" si="23"/>
        <v>#DIV/0!</v>
      </c>
      <c r="F192" s="6" t="e">
        <f t="shared" si="24"/>
        <v>#DIV/0!</v>
      </c>
      <c r="G192" s="16" t="e">
        <f t="shared" si="25"/>
        <v>#DIV/0!</v>
      </c>
      <c r="H192" s="18">
        <f>'skracanie okresu r. równe'!H192</f>
        <v>0</v>
      </c>
      <c r="I192" s="6">
        <f t="shared" si="26"/>
        <v>0</v>
      </c>
      <c r="J192" s="6" t="e">
        <f t="shared" si="32"/>
        <v>#DIV/0!</v>
      </c>
      <c r="K192" s="8">
        <f t="shared" si="31"/>
        <v>179</v>
      </c>
      <c r="L192" s="6" t="e">
        <f t="shared" si="27"/>
        <v>#DIV/0!</v>
      </c>
      <c r="M192" s="16" t="e">
        <f t="shared" si="28"/>
        <v>#DIV/0!</v>
      </c>
      <c r="N192" s="45"/>
      <c r="O192" s="45"/>
      <c r="P192" s="45"/>
    </row>
    <row r="193" spans="2:16" x14ac:dyDescent="0.2">
      <c r="B193" s="17">
        <f t="shared" si="29"/>
        <v>50740</v>
      </c>
      <c r="C193" s="32">
        <f t="shared" si="22"/>
        <v>0</v>
      </c>
      <c r="D193" s="6" t="e">
        <f t="shared" si="30"/>
        <v>#DIV/0!</v>
      </c>
      <c r="E193" s="16" t="e">
        <f t="shared" si="23"/>
        <v>#DIV/0!</v>
      </c>
      <c r="F193" s="6" t="e">
        <f t="shared" si="24"/>
        <v>#DIV/0!</v>
      </c>
      <c r="G193" s="16" t="e">
        <f t="shared" si="25"/>
        <v>#DIV/0!</v>
      </c>
      <c r="H193" s="18">
        <f>'skracanie okresu r. równe'!H193</f>
        <v>0</v>
      </c>
      <c r="I193" s="6">
        <f t="shared" si="26"/>
        <v>0</v>
      </c>
      <c r="J193" s="6" t="e">
        <f t="shared" si="32"/>
        <v>#DIV/0!</v>
      </c>
      <c r="K193" s="8">
        <f t="shared" si="31"/>
        <v>180</v>
      </c>
      <c r="L193" s="6" t="e">
        <f t="shared" si="27"/>
        <v>#DIV/0!</v>
      </c>
      <c r="M193" s="16" t="e">
        <f t="shared" si="28"/>
        <v>#DIV/0!</v>
      </c>
      <c r="N193" s="45"/>
      <c r="O193" s="45"/>
      <c r="P193" s="45"/>
    </row>
    <row r="194" spans="2:16" x14ac:dyDescent="0.2">
      <c r="B194" s="17">
        <f t="shared" si="29"/>
        <v>50771</v>
      </c>
      <c r="C194" s="32">
        <f t="shared" si="22"/>
        <v>0</v>
      </c>
      <c r="D194" s="6" t="e">
        <f t="shared" si="30"/>
        <v>#DIV/0!</v>
      </c>
      <c r="E194" s="16" t="e">
        <f t="shared" si="23"/>
        <v>#DIV/0!</v>
      </c>
      <c r="F194" s="6" t="e">
        <f t="shared" si="24"/>
        <v>#DIV/0!</v>
      </c>
      <c r="G194" s="16" t="e">
        <f t="shared" si="25"/>
        <v>#DIV/0!</v>
      </c>
      <c r="H194" s="18">
        <f>'skracanie okresu r. równe'!H194</f>
        <v>0</v>
      </c>
      <c r="I194" s="6">
        <f t="shared" si="26"/>
        <v>0</v>
      </c>
      <c r="J194" s="6" t="e">
        <f t="shared" si="32"/>
        <v>#DIV/0!</v>
      </c>
      <c r="K194" s="8">
        <f t="shared" si="31"/>
        <v>181</v>
      </c>
      <c r="L194" s="6" t="e">
        <f t="shared" si="27"/>
        <v>#DIV/0!</v>
      </c>
      <c r="M194" s="16" t="e">
        <f t="shared" si="28"/>
        <v>#DIV/0!</v>
      </c>
      <c r="N194" s="45"/>
      <c r="O194" s="45"/>
      <c r="P194" s="45"/>
    </row>
    <row r="195" spans="2:16" x14ac:dyDescent="0.2">
      <c r="B195" s="17">
        <f t="shared" si="29"/>
        <v>50802</v>
      </c>
      <c r="C195" s="32">
        <f t="shared" si="22"/>
        <v>0</v>
      </c>
      <c r="D195" s="6" t="e">
        <f t="shared" si="30"/>
        <v>#DIV/0!</v>
      </c>
      <c r="E195" s="16" t="e">
        <f t="shared" si="23"/>
        <v>#DIV/0!</v>
      </c>
      <c r="F195" s="6" t="e">
        <f t="shared" si="24"/>
        <v>#DIV/0!</v>
      </c>
      <c r="G195" s="16" t="e">
        <f t="shared" si="25"/>
        <v>#DIV/0!</v>
      </c>
      <c r="H195" s="18">
        <f>'skracanie okresu r. równe'!H195</f>
        <v>0</v>
      </c>
      <c r="I195" s="6">
        <f t="shared" si="26"/>
        <v>0</v>
      </c>
      <c r="J195" s="6" t="e">
        <f t="shared" si="32"/>
        <v>#DIV/0!</v>
      </c>
      <c r="K195" s="8">
        <f t="shared" si="31"/>
        <v>182</v>
      </c>
      <c r="L195" s="6" t="e">
        <f t="shared" si="27"/>
        <v>#DIV/0!</v>
      </c>
      <c r="M195" s="16" t="e">
        <f t="shared" si="28"/>
        <v>#DIV/0!</v>
      </c>
      <c r="N195" s="45"/>
      <c r="O195" s="45"/>
      <c r="P195" s="45"/>
    </row>
    <row r="196" spans="2:16" x14ac:dyDescent="0.2">
      <c r="B196" s="17">
        <f t="shared" si="29"/>
        <v>50830</v>
      </c>
      <c r="C196" s="32">
        <f t="shared" si="22"/>
        <v>0</v>
      </c>
      <c r="D196" s="6" t="e">
        <f t="shared" si="30"/>
        <v>#DIV/0!</v>
      </c>
      <c r="E196" s="16" t="e">
        <f t="shared" si="23"/>
        <v>#DIV/0!</v>
      </c>
      <c r="F196" s="6" t="e">
        <f t="shared" si="24"/>
        <v>#DIV/0!</v>
      </c>
      <c r="G196" s="16" t="e">
        <f t="shared" si="25"/>
        <v>#DIV/0!</v>
      </c>
      <c r="H196" s="18">
        <f>'skracanie okresu r. równe'!H196</f>
        <v>0</v>
      </c>
      <c r="I196" s="6">
        <f t="shared" si="26"/>
        <v>0</v>
      </c>
      <c r="J196" s="6" t="e">
        <f t="shared" si="32"/>
        <v>#DIV/0!</v>
      </c>
      <c r="K196" s="8">
        <f t="shared" si="31"/>
        <v>183</v>
      </c>
      <c r="L196" s="6" t="e">
        <f t="shared" si="27"/>
        <v>#DIV/0!</v>
      </c>
      <c r="M196" s="16" t="e">
        <f t="shared" si="28"/>
        <v>#DIV/0!</v>
      </c>
      <c r="N196" s="45"/>
      <c r="O196" s="45"/>
      <c r="P196" s="45"/>
    </row>
    <row r="197" spans="2:16" x14ac:dyDescent="0.2">
      <c r="B197" s="17">
        <f t="shared" si="29"/>
        <v>50861</v>
      </c>
      <c r="C197" s="32">
        <f t="shared" si="22"/>
        <v>0</v>
      </c>
      <c r="D197" s="6" t="e">
        <f t="shared" si="30"/>
        <v>#DIV/0!</v>
      </c>
      <c r="E197" s="16" t="e">
        <f t="shared" si="23"/>
        <v>#DIV/0!</v>
      </c>
      <c r="F197" s="6" t="e">
        <f t="shared" si="24"/>
        <v>#DIV/0!</v>
      </c>
      <c r="G197" s="16" t="e">
        <f t="shared" si="25"/>
        <v>#DIV/0!</v>
      </c>
      <c r="H197" s="18">
        <f>'skracanie okresu r. równe'!H197</f>
        <v>0</v>
      </c>
      <c r="I197" s="6">
        <f t="shared" si="26"/>
        <v>0</v>
      </c>
      <c r="J197" s="6" t="e">
        <f t="shared" si="32"/>
        <v>#DIV/0!</v>
      </c>
      <c r="K197" s="8">
        <f t="shared" si="31"/>
        <v>184</v>
      </c>
      <c r="L197" s="6" t="e">
        <f t="shared" si="27"/>
        <v>#DIV/0!</v>
      </c>
      <c r="M197" s="16" t="e">
        <f t="shared" si="28"/>
        <v>#DIV/0!</v>
      </c>
      <c r="N197" s="45"/>
      <c r="O197" s="45"/>
      <c r="P197" s="45"/>
    </row>
    <row r="198" spans="2:16" x14ac:dyDescent="0.2">
      <c r="B198" s="17">
        <f t="shared" si="29"/>
        <v>50891</v>
      </c>
      <c r="C198" s="32">
        <f t="shared" si="22"/>
        <v>0</v>
      </c>
      <c r="D198" s="6" t="e">
        <f t="shared" si="30"/>
        <v>#DIV/0!</v>
      </c>
      <c r="E198" s="16" t="e">
        <f t="shared" si="23"/>
        <v>#DIV/0!</v>
      </c>
      <c r="F198" s="6" t="e">
        <f t="shared" si="24"/>
        <v>#DIV/0!</v>
      </c>
      <c r="G198" s="16" t="e">
        <f t="shared" si="25"/>
        <v>#DIV/0!</v>
      </c>
      <c r="H198" s="18">
        <f>'skracanie okresu r. równe'!H198</f>
        <v>0</v>
      </c>
      <c r="I198" s="6">
        <f t="shared" si="26"/>
        <v>0</v>
      </c>
      <c r="J198" s="6" t="e">
        <f t="shared" si="32"/>
        <v>#DIV/0!</v>
      </c>
      <c r="K198" s="8">
        <f t="shared" si="31"/>
        <v>185</v>
      </c>
      <c r="L198" s="6" t="e">
        <f t="shared" si="27"/>
        <v>#DIV/0!</v>
      </c>
      <c r="M198" s="16" t="e">
        <f t="shared" si="28"/>
        <v>#DIV/0!</v>
      </c>
      <c r="N198" s="45"/>
      <c r="O198" s="45"/>
      <c r="P198" s="45"/>
    </row>
    <row r="199" spans="2:16" x14ac:dyDescent="0.2">
      <c r="B199" s="17">
        <f t="shared" si="29"/>
        <v>50922</v>
      </c>
      <c r="C199" s="32">
        <f t="shared" si="22"/>
        <v>0</v>
      </c>
      <c r="D199" s="6" t="e">
        <f t="shared" si="30"/>
        <v>#DIV/0!</v>
      </c>
      <c r="E199" s="16" t="e">
        <f t="shared" si="23"/>
        <v>#DIV/0!</v>
      </c>
      <c r="F199" s="6" t="e">
        <f t="shared" si="24"/>
        <v>#DIV/0!</v>
      </c>
      <c r="G199" s="16" t="e">
        <f t="shared" si="25"/>
        <v>#DIV/0!</v>
      </c>
      <c r="H199" s="18">
        <f>'skracanie okresu r. równe'!H199</f>
        <v>0</v>
      </c>
      <c r="I199" s="6">
        <f t="shared" si="26"/>
        <v>0</v>
      </c>
      <c r="J199" s="6" t="e">
        <f t="shared" si="32"/>
        <v>#DIV/0!</v>
      </c>
      <c r="K199" s="8">
        <f t="shared" si="31"/>
        <v>186</v>
      </c>
      <c r="L199" s="6" t="e">
        <f t="shared" si="27"/>
        <v>#DIV/0!</v>
      </c>
      <c r="M199" s="16" t="e">
        <f t="shared" si="28"/>
        <v>#DIV/0!</v>
      </c>
      <c r="N199" s="45"/>
      <c r="O199" s="45"/>
      <c r="P199" s="45"/>
    </row>
    <row r="200" spans="2:16" x14ac:dyDescent="0.2">
      <c r="B200" s="17">
        <f t="shared" si="29"/>
        <v>50952</v>
      </c>
      <c r="C200" s="32">
        <f t="shared" si="22"/>
        <v>0</v>
      </c>
      <c r="D200" s="6" t="e">
        <f t="shared" si="30"/>
        <v>#DIV/0!</v>
      </c>
      <c r="E200" s="16" t="e">
        <f t="shared" si="23"/>
        <v>#DIV/0!</v>
      </c>
      <c r="F200" s="6" t="e">
        <f t="shared" si="24"/>
        <v>#DIV/0!</v>
      </c>
      <c r="G200" s="16" t="e">
        <f t="shared" si="25"/>
        <v>#DIV/0!</v>
      </c>
      <c r="H200" s="18">
        <f>'skracanie okresu r. równe'!H200</f>
        <v>0</v>
      </c>
      <c r="I200" s="6">
        <f t="shared" si="26"/>
        <v>0</v>
      </c>
      <c r="J200" s="6" t="e">
        <f t="shared" si="32"/>
        <v>#DIV/0!</v>
      </c>
      <c r="K200" s="8">
        <f t="shared" si="31"/>
        <v>187</v>
      </c>
      <c r="L200" s="6" t="e">
        <f t="shared" si="27"/>
        <v>#DIV/0!</v>
      </c>
      <c r="M200" s="16" t="e">
        <f t="shared" si="28"/>
        <v>#DIV/0!</v>
      </c>
      <c r="N200" s="45"/>
      <c r="O200" s="45"/>
      <c r="P200" s="45"/>
    </row>
    <row r="201" spans="2:16" x14ac:dyDescent="0.2">
      <c r="B201" s="17">
        <f t="shared" si="29"/>
        <v>50983</v>
      </c>
      <c r="C201" s="32">
        <f t="shared" si="22"/>
        <v>0</v>
      </c>
      <c r="D201" s="6" t="e">
        <f t="shared" si="30"/>
        <v>#DIV/0!</v>
      </c>
      <c r="E201" s="16" t="e">
        <f t="shared" si="23"/>
        <v>#DIV/0!</v>
      </c>
      <c r="F201" s="6" t="e">
        <f t="shared" si="24"/>
        <v>#DIV/0!</v>
      </c>
      <c r="G201" s="16" t="e">
        <f t="shared" si="25"/>
        <v>#DIV/0!</v>
      </c>
      <c r="H201" s="18">
        <f>'skracanie okresu r. równe'!H201</f>
        <v>0</v>
      </c>
      <c r="I201" s="6">
        <f t="shared" si="26"/>
        <v>0</v>
      </c>
      <c r="J201" s="6" t="e">
        <f t="shared" si="32"/>
        <v>#DIV/0!</v>
      </c>
      <c r="K201" s="8">
        <f t="shared" si="31"/>
        <v>188</v>
      </c>
      <c r="L201" s="6" t="e">
        <f t="shared" si="27"/>
        <v>#DIV/0!</v>
      </c>
      <c r="M201" s="16" t="e">
        <f t="shared" si="28"/>
        <v>#DIV/0!</v>
      </c>
      <c r="N201" s="45"/>
      <c r="O201" s="45"/>
      <c r="P201" s="45"/>
    </row>
    <row r="202" spans="2:16" x14ac:dyDescent="0.2">
      <c r="B202" s="17">
        <f t="shared" si="29"/>
        <v>51014</v>
      </c>
      <c r="C202" s="32">
        <f t="shared" si="22"/>
        <v>0</v>
      </c>
      <c r="D202" s="6" t="e">
        <f t="shared" si="30"/>
        <v>#DIV/0!</v>
      </c>
      <c r="E202" s="16" t="e">
        <f t="shared" si="23"/>
        <v>#DIV/0!</v>
      </c>
      <c r="F202" s="6" t="e">
        <f t="shared" si="24"/>
        <v>#DIV/0!</v>
      </c>
      <c r="G202" s="16" t="e">
        <f t="shared" si="25"/>
        <v>#DIV/0!</v>
      </c>
      <c r="H202" s="18">
        <f>'skracanie okresu r. równe'!H202</f>
        <v>0</v>
      </c>
      <c r="I202" s="6">
        <f t="shared" si="26"/>
        <v>0</v>
      </c>
      <c r="J202" s="6" t="e">
        <f t="shared" si="32"/>
        <v>#DIV/0!</v>
      </c>
      <c r="K202" s="8">
        <f t="shared" si="31"/>
        <v>189</v>
      </c>
      <c r="L202" s="6" t="e">
        <f t="shared" si="27"/>
        <v>#DIV/0!</v>
      </c>
      <c r="M202" s="16" t="e">
        <f t="shared" si="28"/>
        <v>#DIV/0!</v>
      </c>
      <c r="N202" s="45"/>
      <c r="O202" s="45"/>
      <c r="P202" s="45"/>
    </row>
    <row r="203" spans="2:16" x14ac:dyDescent="0.2">
      <c r="B203" s="17">
        <f t="shared" si="29"/>
        <v>51044</v>
      </c>
      <c r="C203" s="32">
        <f t="shared" si="22"/>
        <v>0</v>
      </c>
      <c r="D203" s="6" t="e">
        <f t="shared" si="30"/>
        <v>#DIV/0!</v>
      </c>
      <c r="E203" s="16" t="e">
        <f t="shared" si="23"/>
        <v>#DIV/0!</v>
      </c>
      <c r="F203" s="6" t="e">
        <f t="shared" si="24"/>
        <v>#DIV/0!</v>
      </c>
      <c r="G203" s="16" t="e">
        <f t="shared" si="25"/>
        <v>#DIV/0!</v>
      </c>
      <c r="H203" s="18">
        <f>'skracanie okresu r. równe'!H203</f>
        <v>0</v>
      </c>
      <c r="I203" s="6">
        <f t="shared" si="26"/>
        <v>0</v>
      </c>
      <c r="J203" s="6" t="e">
        <f t="shared" si="32"/>
        <v>#DIV/0!</v>
      </c>
      <c r="K203" s="8">
        <f t="shared" si="31"/>
        <v>190</v>
      </c>
      <c r="L203" s="6" t="e">
        <f t="shared" si="27"/>
        <v>#DIV/0!</v>
      </c>
      <c r="M203" s="16" t="e">
        <f t="shared" si="28"/>
        <v>#DIV/0!</v>
      </c>
      <c r="N203" s="45"/>
      <c r="O203" s="45"/>
      <c r="P203" s="45"/>
    </row>
    <row r="204" spans="2:16" x14ac:dyDescent="0.2">
      <c r="B204" s="17">
        <f t="shared" si="29"/>
        <v>51075</v>
      </c>
      <c r="C204" s="32">
        <f t="shared" si="22"/>
        <v>0</v>
      </c>
      <c r="D204" s="6" t="e">
        <f t="shared" si="30"/>
        <v>#DIV/0!</v>
      </c>
      <c r="E204" s="16" t="e">
        <f t="shared" si="23"/>
        <v>#DIV/0!</v>
      </c>
      <c r="F204" s="6" t="e">
        <f t="shared" si="24"/>
        <v>#DIV/0!</v>
      </c>
      <c r="G204" s="16" t="e">
        <f t="shared" si="25"/>
        <v>#DIV/0!</v>
      </c>
      <c r="H204" s="18">
        <f>'skracanie okresu r. równe'!H204</f>
        <v>0</v>
      </c>
      <c r="I204" s="6">
        <f t="shared" si="26"/>
        <v>0</v>
      </c>
      <c r="J204" s="6" t="e">
        <f t="shared" si="32"/>
        <v>#DIV/0!</v>
      </c>
      <c r="K204" s="8">
        <f t="shared" si="31"/>
        <v>191</v>
      </c>
      <c r="L204" s="6" t="e">
        <f t="shared" si="27"/>
        <v>#DIV/0!</v>
      </c>
      <c r="M204" s="16" t="e">
        <f t="shared" si="28"/>
        <v>#DIV/0!</v>
      </c>
      <c r="N204" s="45"/>
      <c r="O204" s="45"/>
      <c r="P204" s="45"/>
    </row>
    <row r="205" spans="2:16" x14ac:dyDescent="0.2">
      <c r="B205" s="17">
        <f t="shared" si="29"/>
        <v>51105</v>
      </c>
      <c r="C205" s="32">
        <f t="shared" si="22"/>
        <v>0</v>
      </c>
      <c r="D205" s="6" t="e">
        <f t="shared" si="30"/>
        <v>#DIV/0!</v>
      </c>
      <c r="E205" s="16" t="e">
        <f t="shared" si="23"/>
        <v>#DIV/0!</v>
      </c>
      <c r="F205" s="6" t="e">
        <f t="shared" si="24"/>
        <v>#DIV/0!</v>
      </c>
      <c r="G205" s="16" t="e">
        <f t="shared" si="25"/>
        <v>#DIV/0!</v>
      </c>
      <c r="H205" s="18">
        <f>'skracanie okresu r. równe'!H205</f>
        <v>0</v>
      </c>
      <c r="I205" s="6">
        <f t="shared" si="26"/>
        <v>0</v>
      </c>
      <c r="J205" s="6" t="e">
        <f t="shared" si="32"/>
        <v>#DIV/0!</v>
      </c>
      <c r="K205" s="8">
        <f t="shared" si="31"/>
        <v>192</v>
      </c>
      <c r="L205" s="6" t="e">
        <f t="shared" si="27"/>
        <v>#DIV/0!</v>
      </c>
      <c r="M205" s="16" t="e">
        <f t="shared" si="28"/>
        <v>#DIV/0!</v>
      </c>
      <c r="N205" s="45"/>
      <c r="O205" s="45"/>
      <c r="P205" s="45"/>
    </row>
    <row r="206" spans="2:16" x14ac:dyDescent="0.2">
      <c r="B206" s="17">
        <f t="shared" si="29"/>
        <v>51136</v>
      </c>
      <c r="C206" s="32">
        <f t="shared" si="22"/>
        <v>0</v>
      </c>
      <c r="D206" s="6" t="e">
        <f t="shared" si="30"/>
        <v>#DIV/0!</v>
      </c>
      <c r="E206" s="16" t="e">
        <f t="shared" si="23"/>
        <v>#DIV/0!</v>
      </c>
      <c r="F206" s="6" t="e">
        <f t="shared" si="24"/>
        <v>#DIV/0!</v>
      </c>
      <c r="G206" s="16" t="e">
        <f t="shared" si="25"/>
        <v>#DIV/0!</v>
      </c>
      <c r="H206" s="18">
        <f>'skracanie okresu r. równe'!H206</f>
        <v>0</v>
      </c>
      <c r="I206" s="6">
        <f t="shared" si="26"/>
        <v>0</v>
      </c>
      <c r="J206" s="6" t="e">
        <f t="shared" si="32"/>
        <v>#DIV/0!</v>
      </c>
      <c r="K206" s="8">
        <f t="shared" si="31"/>
        <v>193</v>
      </c>
      <c r="L206" s="6" t="e">
        <f t="shared" si="27"/>
        <v>#DIV/0!</v>
      </c>
      <c r="M206" s="16" t="e">
        <f t="shared" si="28"/>
        <v>#DIV/0!</v>
      </c>
      <c r="N206" s="45"/>
      <c r="O206" s="45"/>
      <c r="P206" s="45"/>
    </row>
    <row r="207" spans="2:16" x14ac:dyDescent="0.2">
      <c r="B207" s="17">
        <f t="shared" si="29"/>
        <v>51167</v>
      </c>
      <c r="C207" s="32">
        <f t="shared" ref="C207:C270" si="33">$D$7</f>
        <v>0</v>
      </c>
      <c r="D207" s="6" t="e">
        <f t="shared" si="30"/>
        <v>#DIV/0!</v>
      </c>
      <c r="E207" s="16" t="e">
        <f t="shared" ref="E207:E270" si="34">F207+G207</f>
        <v>#DIV/0!</v>
      </c>
      <c r="F207" s="6" t="e">
        <f t="shared" ref="F207:F270" si="35">D207*C207/12</f>
        <v>#DIV/0!</v>
      </c>
      <c r="G207" s="16" t="e">
        <f t="shared" ref="G207:G270" si="36">IF(J206&gt;0,$D$6/$D$9,0)</f>
        <v>#DIV/0!</v>
      </c>
      <c r="H207" s="18">
        <f>'skracanie okresu r. równe'!H207</f>
        <v>0</v>
      </c>
      <c r="I207" s="6">
        <f t="shared" ref="I207:I270" si="37">IF(H207=0,0,MAX(IF(H207&gt;0,D207*0.005,0),300))</f>
        <v>0</v>
      </c>
      <c r="J207" s="6" t="e">
        <f t="shared" si="32"/>
        <v>#DIV/0!</v>
      </c>
      <c r="K207" s="8">
        <f t="shared" si="31"/>
        <v>194</v>
      </c>
      <c r="L207" s="6" t="e">
        <f t="shared" ref="L207:L270" si="38">L206+F207</f>
        <v>#DIV/0!</v>
      </c>
      <c r="M207" s="16" t="e">
        <f t="shared" ref="M207:M270" si="39">M206+G207+H207</f>
        <v>#DIV/0!</v>
      </c>
      <c r="N207" s="45"/>
      <c r="O207" s="45"/>
      <c r="P207" s="45"/>
    </row>
    <row r="208" spans="2:16" x14ac:dyDescent="0.2">
      <c r="B208" s="17">
        <f t="shared" ref="B208:B271" si="40">EDATE(B207,1)</f>
        <v>51196</v>
      </c>
      <c r="C208" s="32">
        <f t="shared" si="33"/>
        <v>0</v>
      </c>
      <c r="D208" s="6" t="e">
        <f t="shared" ref="D208:D271" si="41">IF(J207&lt;=0,0,J207)</f>
        <v>#DIV/0!</v>
      </c>
      <c r="E208" s="16" t="e">
        <f t="shared" si="34"/>
        <v>#DIV/0!</v>
      </c>
      <c r="F208" s="6" t="e">
        <f t="shared" si="35"/>
        <v>#DIV/0!</v>
      </c>
      <c r="G208" s="16" t="e">
        <f t="shared" si="36"/>
        <v>#DIV/0!</v>
      </c>
      <c r="H208" s="18">
        <f>'skracanie okresu r. równe'!H208</f>
        <v>0</v>
      </c>
      <c r="I208" s="6">
        <f t="shared" si="37"/>
        <v>0</v>
      </c>
      <c r="J208" s="6" t="e">
        <f t="shared" si="32"/>
        <v>#DIV/0!</v>
      </c>
      <c r="K208" s="8">
        <f t="shared" ref="K208:K271" si="42">K207+1</f>
        <v>195</v>
      </c>
      <c r="L208" s="6" t="e">
        <f t="shared" si="38"/>
        <v>#DIV/0!</v>
      </c>
      <c r="M208" s="16" t="e">
        <f t="shared" si="39"/>
        <v>#DIV/0!</v>
      </c>
      <c r="N208" s="45"/>
      <c r="O208" s="45"/>
      <c r="P208" s="45"/>
    </row>
    <row r="209" spans="2:16" x14ac:dyDescent="0.2">
      <c r="B209" s="17">
        <f t="shared" si="40"/>
        <v>51227</v>
      </c>
      <c r="C209" s="32">
        <f t="shared" si="33"/>
        <v>0</v>
      </c>
      <c r="D209" s="6" t="e">
        <f t="shared" si="41"/>
        <v>#DIV/0!</v>
      </c>
      <c r="E209" s="16" t="e">
        <f t="shared" si="34"/>
        <v>#DIV/0!</v>
      </c>
      <c r="F209" s="6" t="e">
        <f t="shared" si="35"/>
        <v>#DIV/0!</v>
      </c>
      <c r="G209" s="16" t="e">
        <f t="shared" si="36"/>
        <v>#DIV/0!</v>
      </c>
      <c r="H209" s="18">
        <f>'skracanie okresu r. równe'!H209</f>
        <v>0</v>
      </c>
      <c r="I209" s="6">
        <f t="shared" si="37"/>
        <v>0</v>
      </c>
      <c r="J209" s="6" t="e">
        <f t="shared" si="32"/>
        <v>#DIV/0!</v>
      </c>
      <c r="K209" s="8">
        <f t="shared" si="42"/>
        <v>196</v>
      </c>
      <c r="L209" s="6" t="e">
        <f t="shared" si="38"/>
        <v>#DIV/0!</v>
      </c>
      <c r="M209" s="16" t="e">
        <f t="shared" si="39"/>
        <v>#DIV/0!</v>
      </c>
      <c r="N209" s="45"/>
      <c r="O209" s="45"/>
      <c r="P209" s="45"/>
    </row>
    <row r="210" spans="2:16" x14ac:dyDescent="0.2">
      <c r="B210" s="17">
        <f t="shared" si="40"/>
        <v>51257</v>
      </c>
      <c r="C210" s="32">
        <f t="shared" si="33"/>
        <v>0</v>
      </c>
      <c r="D210" s="6" t="e">
        <f t="shared" si="41"/>
        <v>#DIV/0!</v>
      </c>
      <c r="E210" s="16" t="e">
        <f t="shared" si="34"/>
        <v>#DIV/0!</v>
      </c>
      <c r="F210" s="6" t="e">
        <f t="shared" si="35"/>
        <v>#DIV/0!</v>
      </c>
      <c r="G210" s="16" t="e">
        <f t="shared" si="36"/>
        <v>#DIV/0!</v>
      </c>
      <c r="H210" s="18">
        <f>'skracanie okresu r. równe'!H210</f>
        <v>0</v>
      </c>
      <c r="I210" s="6">
        <f t="shared" si="37"/>
        <v>0</v>
      </c>
      <c r="J210" s="6" t="e">
        <f t="shared" ref="J210:J273" si="43">D210-G210-H210</f>
        <v>#DIV/0!</v>
      </c>
      <c r="K210" s="8">
        <f t="shared" si="42"/>
        <v>197</v>
      </c>
      <c r="L210" s="6" t="e">
        <f t="shared" si="38"/>
        <v>#DIV/0!</v>
      </c>
      <c r="M210" s="16" t="e">
        <f t="shared" si="39"/>
        <v>#DIV/0!</v>
      </c>
      <c r="N210" s="45"/>
      <c r="O210" s="45"/>
      <c r="P210" s="45"/>
    </row>
    <row r="211" spans="2:16" x14ac:dyDescent="0.2">
      <c r="B211" s="17">
        <f t="shared" si="40"/>
        <v>51288</v>
      </c>
      <c r="C211" s="32">
        <f t="shared" si="33"/>
        <v>0</v>
      </c>
      <c r="D211" s="6" t="e">
        <f t="shared" si="41"/>
        <v>#DIV/0!</v>
      </c>
      <c r="E211" s="16" t="e">
        <f t="shared" si="34"/>
        <v>#DIV/0!</v>
      </c>
      <c r="F211" s="6" t="e">
        <f t="shared" si="35"/>
        <v>#DIV/0!</v>
      </c>
      <c r="G211" s="16" t="e">
        <f t="shared" si="36"/>
        <v>#DIV/0!</v>
      </c>
      <c r="H211" s="18">
        <f>'skracanie okresu r. równe'!H211</f>
        <v>0</v>
      </c>
      <c r="I211" s="6">
        <f t="shared" si="37"/>
        <v>0</v>
      </c>
      <c r="J211" s="6" t="e">
        <f t="shared" si="43"/>
        <v>#DIV/0!</v>
      </c>
      <c r="K211" s="8">
        <f t="shared" si="42"/>
        <v>198</v>
      </c>
      <c r="L211" s="6" t="e">
        <f t="shared" si="38"/>
        <v>#DIV/0!</v>
      </c>
      <c r="M211" s="16" t="e">
        <f t="shared" si="39"/>
        <v>#DIV/0!</v>
      </c>
      <c r="N211" s="45"/>
      <c r="O211" s="45"/>
      <c r="P211" s="45"/>
    </row>
    <row r="212" spans="2:16" x14ac:dyDescent="0.2">
      <c r="B212" s="17">
        <f t="shared" si="40"/>
        <v>51318</v>
      </c>
      <c r="C212" s="32">
        <f t="shared" si="33"/>
        <v>0</v>
      </c>
      <c r="D212" s="6" t="e">
        <f t="shared" si="41"/>
        <v>#DIV/0!</v>
      </c>
      <c r="E212" s="16" t="e">
        <f t="shared" si="34"/>
        <v>#DIV/0!</v>
      </c>
      <c r="F212" s="6" t="e">
        <f t="shared" si="35"/>
        <v>#DIV/0!</v>
      </c>
      <c r="G212" s="16" t="e">
        <f t="shared" si="36"/>
        <v>#DIV/0!</v>
      </c>
      <c r="H212" s="18">
        <f>'skracanie okresu r. równe'!H212</f>
        <v>0</v>
      </c>
      <c r="I212" s="6">
        <f t="shared" si="37"/>
        <v>0</v>
      </c>
      <c r="J212" s="6" t="e">
        <f t="shared" si="43"/>
        <v>#DIV/0!</v>
      </c>
      <c r="K212" s="8">
        <f t="shared" si="42"/>
        <v>199</v>
      </c>
      <c r="L212" s="6" t="e">
        <f t="shared" si="38"/>
        <v>#DIV/0!</v>
      </c>
      <c r="M212" s="16" t="e">
        <f t="shared" si="39"/>
        <v>#DIV/0!</v>
      </c>
      <c r="N212" s="45"/>
      <c r="O212" s="45"/>
      <c r="P212" s="45"/>
    </row>
    <row r="213" spans="2:16" x14ac:dyDescent="0.2">
      <c r="B213" s="17">
        <f t="shared" si="40"/>
        <v>51349</v>
      </c>
      <c r="C213" s="32">
        <f t="shared" si="33"/>
        <v>0</v>
      </c>
      <c r="D213" s="6" t="e">
        <f t="shared" si="41"/>
        <v>#DIV/0!</v>
      </c>
      <c r="E213" s="16" t="e">
        <f t="shared" si="34"/>
        <v>#DIV/0!</v>
      </c>
      <c r="F213" s="6" t="e">
        <f t="shared" si="35"/>
        <v>#DIV/0!</v>
      </c>
      <c r="G213" s="16" t="e">
        <f t="shared" si="36"/>
        <v>#DIV/0!</v>
      </c>
      <c r="H213" s="18">
        <f>'skracanie okresu r. równe'!H213</f>
        <v>0</v>
      </c>
      <c r="I213" s="6">
        <f t="shared" si="37"/>
        <v>0</v>
      </c>
      <c r="J213" s="6" t="e">
        <f t="shared" si="43"/>
        <v>#DIV/0!</v>
      </c>
      <c r="K213" s="8">
        <f t="shared" si="42"/>
        <v>200</v>
      </c>
      <c r="L213" s="6" t="e">
        <f t="shared" si="38"/>
        <v>#DIV/0!</v>
      </c>
      <c r="M213" s="16" t="e">
        <f t="shared" si="39"/>
        <v>#DIV/0!</v>
      </c>
      <c r="N213" s="45"/>
      <c r="O213" s="45"/>
      <c r="P213" s="45"/>
    </row>
    <row r="214" spans="2:16" x14ac:dyDescent="0.2">
      <c r="B214" s="17">
        <f t="shared" si="40"/>
        <v>51380</v>
      </c>
      <c r="C214" s="32">
        <f t="shared" si="33"/>
        <v>0</v>
      </c>
      <c r="D214" s="6" t="e">
        <f t="shared" si="41"/>
        <v>#DIV/0!</v>
      </c>
      <c r="E214" s="16" t="e">
        <f t="shared" si="34"/>
        <v>#DIV/0!</v>
      </c>
      <c r="F214" s="6" t="e">
        <f t="shared" si="35"/>
        <v>#DIV/0!</v>
      </c>
      <c r="G214" s="16" t="e">
        <f t="shared" si="36"/>
        <v>#DIV/0!</v>
      </c>
      <c r="H214" s="18">
        <f>'skracanie okresu r. równe'!H214</f>
        <v>0</v>
      </c>
      <c r="I214" s="6">
        <f t="shared" si="37"/>
        <v>0</v>
      </c>
      <c r="J214" s="6" t="e">
        <f t="shared" si="43"/>
        <v>#DIV/0!</v>
      </c>
      <c r="K214" s="8">
        <f t="shared" si="42"/>
        <v>201</v>
      </c>
      <c r="L214" s="6" t="e">
        <f t="shared" si="38"/>
        <v>#DIV/0!</v>
      </c>
      <c r="M214" s="16" t="e">
        <f t="shared" si="39"/>
        <v>#DIV/0!</v>
      </c>
      <c r="N214" s="45"/>
      <c r="O214" s="45"/>
      <c r="P214" s="45"/>
    </row>
    <row r="215" spans="2:16" x14ac:dyDescent="0.2">
      <c r="B215" s="17">
        <f t="shared" si="40"/>
        <v>51410</v>
      </c>
      <c r="C215" s="32">
        <f t="shared" si="33"/>
        <v>0</v>
      </c>
      <c r="D215" s="6" t="e">
        <f t="shared" si="41"/>
        <v>#DIV/0!</v>
      </c>
      <c r="E215" s="16" t="e">
        <f t="shared" si="34"/>
        <v>#DIV/0!</v>
      </c>
      <c r="F215" s="6" t="e">
        <f t="shared" si="35"/>
        <v>#DIV/0!</v>
      </c>
      <c r="G215" s="16" t="e">
        <f t="shared" si="36"/>
        <v>#DIV/0!</v>
      </c>
      <c r="H215" s="18">
        <f>'skracanie okresu r. równe'!H215</f>
        <v>0</v>
      </c>
      <c r="I215" s="6">
        <f t="shared" si="37"/>
        <v>0</v>
      </c>
      <c r="J215" s="6" t="e">
        <f t="shared" si="43"/>
        <v>#DIV/0!</v>
      </c>
      <c r="K215" s="8">
        <f t="shared" si="42"/>
        <v>202</v>
      </c>
      <c r="L215" s="6" t="e">
        <f t="shared" si="38"/>
        <v>#DIV/0!</v>
      </c>
      <c r="M215" s="16" t="e">
        <f t="shared" si="39"/>
        <v>#DIV/0!</v>
      </c>
      <c r="N215" s="45"/>
      <c r="O215" s="45"/>
      <c r="P215" s="45"/>
    </row>
    <row r="216" spans="2:16" x14ac:dyDescent="0.2">
      <c r="B216" s="17">
        <f t="shared" si="40"/>
        <v>51441</v>
      </c>
      <c r="C216" s="32">
        <f t="shared" si="33"/>
        <v>0</v>
      </c>
      <c r="D216" s="6" t="e">
        <f t="shared" si="41"/>
        <v>#DIV/0!</v>
      </c>
      <c r="E216" s="16" t="e">
        <f t="shared" si="34"/>
        <v>#DIV/0!</v>
      </c>
      <c r="F216" s="6" t="e">
        <f t="shared" si="35"/>
        <v>#DIV/0!</v>
      </c>
      <c r="G216" s="16" t="e">
        <f t="shared" si="36"/>
        <v>#DIV/0!</v>
      </c>
      <c r="H216" s="18">
        <f>'skracanie okresu r. równe'!H216</f>
        <v>0</v>
      </c>
      <c r="I216" s="6">
        <f t="shared" si="37"/>
        <v>0</v>
      </c>
      <c r="J216" s="6" t="e">
        <f t="shared" si="43"/>
        <v>#DIV/0!</v>
      </c>
      <c r="K216" s="8">
        <f t="shared" si="42"/>
        <v>203</v>
      </c>
      <c r="L216" s="6" t="e">
        <f t="shared" si="38"/>
        <v>#DIV/0!</v>
      </c>
      <c r="M216" s="16" t="e">
        <f t="shared" si="39"/>
        <v>#DIV/0!</v>
      </c>
      <c r="N216" s="45"/>
      <c r="O216" s="45"/>
      <c r="P216" s="45"/>
    </row>
    <row r="217" spans="2:16" x14ac:dyDescent="0.2">
      <c r="B217" s="17">
        <f t="shared" si="40"/>
        <v>51471</v>
      </c>
      <c r="C217" s="32">
        <f t="shared" si="33"/>
        <v>0</v>
      </c>
      <c r="D217" s="6" t="e">
        <f t="shared" si="41"/>
        <v>#DIV/0!</v>
      </c>
      <c r="E217" s="16" t="e">
        <f t="shared" si="34"/>
        <v>#DIV/0!</v>
      </c>
      <c r="F217" s="6" t="e">
        <f t="shared" si="35"/>
        <v>#DIV/0!</v>
      </c>
      <c r="G217" s="16" t="e">
        <f t="shared" si="36"/>
        <v>#DIV/0!</v>
      </c>
      <c r="H217" s="18">
        <f>'skracanie okresu r. równe'!H217</f>
        <v>0</v>
      </c>
      <c r="I217" s="6">
        <f t="shared" si="37"/>
        <v>0</v>
      </c>
      <c r="J217" s="6" t="e">
        <f t="shared" si="43"/>
        <v>#DIV/0!</v>
      </c>
      <c r="K217" s="8">
        <f t="shared" si="42"/>
        <v>204</v>
      </c>
      <c r="L217" s="6" t="e">
        <f t="shared" si="38"/>
        <v>#DIV/0!</v>
      </c>
      <c r="M217" s="16" t="e">
        <f t="shared" si="39"/>
        <v>#DIV/0!</v>
      </c>
      <c r="N217" s="45"/>
      <c r="O217" s="45"/>
      <c r="P217" s="45"/>
    </row>
    <row r="218" spans="2:16" x14ac:dyDescent="0.2">
      <c r="B218" s="17">
        <f t="shared" si="40"/>
        <v>51502</v>
      </c>
      <c r="C218" s="32">
        <f t="shared" si="33"/>
        <v>0</v>
      </c>
      <c r="D218" s="6" t="e">
        <f t="shared" si="41"/>
        <v>#DIV/0!</v>
      </c>
      <c r="E218" s="16" t="e">
        <f t="shared" si="34"/>
        <v>#DIV/0!</v>
      </c>
      <c r="F218" s="6" t="e">
        <f t="shared" si="35"/>
        <v>#DIV/0!</v>
      </c>
      <c r="G218" s="16" t="e">
        <f t="shared" si="36"/>
        <v>#DIV/0!</v>
      </c>
      <c r="H218" s="18">
        <f>'skracanie okresu r. równe'!H218</f>
        <v>0</v>
      </c>
      <c r="I218" s="6">
        <f t="shared" si="37"/>
        <v>0</v>
      </c>
      <c r="J218" s="6" t="e">
        <f t="shared" si="43"/>
        <v>#DIV/0!</v>
      </c>
      <c r="K218" s="8">
        <f t="shared" si="42"/>
        <v>205</v>
      </c>
      <c r="L218" s="6" t="e">
        <f t="shared" si="38"/>
        <v>#DIV/0!</v>
      </c>
      <c r="M218" s="16" t="e">
        <f t="shared" si="39"/>
        <v>#DIV/0!</v>
      </c>
      <c r="N218" s="45"/>
      <c r="O218" s="45"/>
      <c r="P218" s="45"/>
    </row>
    <row r="219" spans="2:16" x14ac:dyDescent="0.2">
      <c r="B219" s="17">
        <f t="shared" si="40"/>
        <v>51533</v>
      </c>
      <c r="C219" s="32">
        <f t="shared" si="33"/>
        <v>0</v>
      </c>
      <c r="D219" s="6" t="e">
        <f t="shared" si="41"/>
        <v>#DIV/0!</v>
      </c>
      <c r="E219" s="16" t="e">
        <f t="shared" si="34"/>
        <v>#DIV/0!</v>
      </c>
      <c r="F219" s="6" t="e">
        <f t="shared" si="35"/>
        <v>#DIV/0!</v>
      </c>
      <c r="G219" s="16" t="e">
        <f t="shared" si="36"/>
        <v>#DIV/0!</v>
      </c>
      <c r="H219" s="18">
        <f>'skracanie okresu r. równe'!H219</f>
        <v>0</v>
      </c>
      <c r="I219" s="6">
        <f t="shared" si="37"/>
        <v>0</v>
      </c>
      <c r="J219" s="6" t="e">
        <f t="shared" si="43"/>
        <v>#DIV/0!</v>
      </c>
      <c r="K219" s="8">
        <f t="shared" si="42"/>
        <v>206</v>
      </c>
      <c r="L219" s="6" t="e">
        <f t="shared" si="38"/>
        <v>#DIV/0!</v>
      </c>
      <c r="M219" s="16" t="e">
        <f t="shared" si="39"/>
        <v>#DIV/0!</v>
      </c>
      <c r="N219" s="45"/>
      <c r="O219" s="45"/>
      <c r="P219" s="45"/>
    </row>
    <row r="220" spans="2:16" x14ac:dyDescent="0.2">
      <c r="B220" s="17">
        <f t="shared" si="40"/>
        <v>51561</v>
      </c>
      <c r="C220" s="32">
        <f t="shared" si="33"/>
        <v>0</v>
      </c>
      <c r="D220" s="6" t="e">
        <f t="shared" si="41"/>
        <v>#DIV/0!</v>
      </c>
      <c r="E220" s="16" t="e">
        <f t="shared" si="34"/>
        <v>#DIV/0!</v>
      </c>
      <c r="F220" s="6" t="e">
        <f t="shared" si="35"/>
        <v>#DIV/0!</v>
      </c>
      <c r="G220" s="16" t="e">
        <f t="shared" si="36"/>
        <v>#DIV/0!</v>
      </c>
      <c r="H220" s="18">
        <f>'skracanie okresu r. równe'!H220</f>
        <v>0</v>
      </c>
      <c r="I220" s="6">
        <f t="shared" si="37"/>
        <v>0</v>
      </c>
      <c r="J220" s="6" t="e">
        <f t="shared" si="43"/>
        <v>#DIV/0!</v>
      </c>
      <c r="K220" s="8">
        <f t="shared" si="42"/>
        <v>207</v>
      </c>
      <c r="L220" s="6" t="e">
        <f t="shared" si="38"/>
        <v>#DIV/0!</v>
      </c>
      <c r="M220" s="16" t="e">
        <f t="shared" si="39"/>
        <v>#DIV/0!</v>
      </c>
      <c r="N220" s="45"/>
      <c r="O220" s="45"/>
      <c r="P220" s="45"/>
    </row>
    <row r="221" spans="2:16" x14ac:dyDescent="0.2">
      <c r="B221" s="17">
        <f t="shared" si="40"/>
        <v>51592</v>
      </c>
      <c r="C221" s="32">
        <f t="shared" si="33"/>
        <v>0</v>
      </c>
      <c r="D221" s="6" t="e">
        <f t="shared" si="41"/>
        <v>#DIV/0!</v>
      </c>
      <c r="E221" s="16" t="e">
        <f t="shared" si="34"/>
        <v>#DIV/0!</v>
      </c>
      <c r="F221" s="6" t="e">
        <f t="shared" si="35"/>
        <v>#DIV/0!</v>
      </c>
      <c r="G221" s="16" t="e">
        <f t="shared" si="36"/>
        <v>#DIV/0!</v>
      </c>
      <c r="H221" s="18">
        <f>'skracanie okresu r. równe'!H221</f>
        <v>0</v>
      </c>
      <c r="I221" s="6">
        <f t="shared" si="37"/>
        <v>0</v>
      </c>
      <c r="J221" s="6" t="e">
        <f t="shared" si="43"/>
        <v>#DIV/0!</v>
      </c>
      <c r="K221" s="8">
        <f t="shared" si="42"/>
        <v>208</v>
      </c>
      <c r="L221" s="6" t="e">
        <f t="shared" si="38"/>
        <v>#DIV/0!</v>
      </c>
      <c r="M221" s="16" t="e">
        <f t="shared" si="39"/>
        <v>#DIV/0!</v>
      </c>
      <c r="N221" s="45"/>
      <c r="O221" s="45"/>
      <c r="P221" s="45"/>
    </row>
    <row r="222" spans="2:16" x14ac:dyDescent="0.2">
      <c r="B222" s="17">
        <f t="shared" si="40"/>
        <v>51622</v>
      </c>
      <c r="C222" s="32">
        <f t="shared" si="33"/>
        <v>0</v>
      </c>
      <c r="D222" s="6" t="e">
        <f t="shared" si="41"/>
        <v>#DIV/0!</v>
      </c>
      <c r="E222" s="16" t="e">
        <f t="shared" si="34"/>
        <v>#DIV/0!</v>
      </c>
      <c r="F222" s="6" t="e">
        <f t="shared" si="35"/>
        <v>#DIV/0!</v>
      </c>
      <c r="G222" s="16" t="e">
        <f t="shared" si="36"/>
        <v>#DIV/0!</v>
      </c>
      <c r="H222" s="18">
        <f>'skracanie okresu r. równe'!H222</f>
        <v>0</v>
      </c>
      <c r="I222" s="6">
        <f t="shared" si="37"/>
        <v>0</v>
      </c>
      <c r="J222" s="6" t="e">
        <f t="shared" si="43"/>
        <v>#DIV/0!</v>
      </c>
      <c r="K222" s="8">
        <f t="shared" si="42"/>
        <v>209</v>
      </c>
      <c r="L222" s="6" t="e">
        <f t="shared" si="38"/>
        <v>#DIV/0!</v>
      </c>
      <c r="M222" s="16" t="e">
        <f t="shared" si="39"/>
        <v>#DIV/0!</v>
      </c>
      <c r="N222" s="45"/>
      <c r="O222" s="45"/>
      <c r="P222" s="45"/>
    </row>
    <row r="223" spans="2:16" x14ac:dyDescent="0.2">
      <c r="B223" s="17">
        <f t="shared" si="40"/>
        <v>51653</v>
      </c>
      <c r="C223" s="32">
        <f t="shared" si="33"/>
        <v>0</v>
      </c>
      <c r="D223" s="6" t="e">
        <f t="shared" si="41"/>
        <v>#DIV/0!</v>
      </c>
      <c r="E223" s="16" t="e">
        <f t="shared" si="34"/>
        <v>#DIV/0!</v>
      </c>
      <c r="F223" s="6" t="e">
        <f t="shared" si="35"/>
        <v>#DIV/0!</v>
      </c>
      <c r="G223" s="16" t="e">
        <f t="shared" si="36"/>
        <v>#DIV/0!</v>
      </c>
      <c r="H223" s="18">
        <f>'skracanie okresu r. równe'!H223</f>
        <v>0</v>
      </c>
      <c r="I223" s="6">
        <f t="shared" si="37"/>
        <v>0</v>
      </c>
      <c r="J223" s="6" t="e">
        <f t="shared" si="43"/>
        <v>#DIV/0!</v>
      </c>
      <c r="K223" s="8">
        <f t="shared" si="42"/>
        <v>210</v>
      </c>
      <c r="L223" s="6" t="e">
        <f t="shared" si="38"/>
        <v>#DIV/0!</v>
      </c>
      <c r="M223" s="16" t="e">
        <f t="shared" si="39"/>
        <v>#DIV/0!</v>
      </c>
      <c r="N223" s="45"/>
      <c r="O223" s="45"/>
      <c r="P223" s="45"/>
    </row>
    <row r="224" spans="2:16" x14ac:dyDescent="0.2">
      <c r="B224" s="17">
        <f t="shared" si="40"/>
        <v>51683</v>
      </c>
      <c r="C224" s="32">
        <f t="shared" si="33"/>
        <v>0</v>
      </c>
      <c r="D224" s="6" t="e">
        <f t="shared" si="41"/>
        <v>#DIV/0!</v>
      </c>
      <c r="E224" s="16" t="e">
        <f t="shared" si="34"/>
        <v>#DIV/0!</v>
      </c>
      <c r="F224" s="6" t="e">
        <f t="shared" si="35"/>
        <v>#DIV/0!</v>
      </c>
      <c r="G224" s="16" t="e">
        <f t="shared" si="36"/>
        <v>#DIV/0!</v>
      </c>
      <c r="H224" s="18">
        <f>'skracanie okresu r. równe'!H224</f>
        <v>0</v>
      </c>
      <c r="I224" s="6">
        <f t="shared" si="37"/>
        <v>0</v>
      </c>
      <c r="J224" s="6" t="e">
        <f t="shared" si="43"/>
        <v>#DIV/0!</v>
      </c>
      <c r="K224" s="8">
        <f t="shared" si="42"/>
        <v>211</v>
      </c>
      <c r="L224" s="6" t="e">
        <f t="shared" si="38"/>
        <v>#DIV/0!</v>
      </c>
      <c r="M224" s="16" t="e">
        <f t="shared" si="39"/>
        <v>#DIV/0!</v>
      </c>
      <c r="N224" s="45"/>
      <c r="O224" s="45"/>
      <c r="P224" s="45"/>
    </row>
    <row r="225" spans="2:16" x14ac:dyDescent="0.2">
      <c r="B225" s="17">
        <f t="shared" si="40"/>
        <v>51714</v>
      </c>
      <c r="C225" s="32">
        <f t="shared" si="33"/>
        <v>0</v>
      </c>
      <c r="D225" s="6" t="e">
        <f t="shared" si="41"/>
        <v>#DIV/0!</v>
      </c>
      <c r="E225" s="16" t="e">
        <f t="shared" si="34"/>
        <v>#DIV/0!</v>
      </c>
      <c r="F225" s="6" t="e">
        <f t="shared" si="35"/>
        <v>#DIV/0!</v>
      </c>
      <c r="G225" s="16" t="e">
        <f t="shared" si="36"/>
        <v>#DIV/0!</v>
      </c>
      <c r="H225" s="18">
        <f>'skracanie okresu r. równe'!H225</f>
        <v>0</v>
      </c>
      <c r="I225" s="6">
        <f t="shared" si="37"/>
        <v>0</v>
      </c>
      <c r="J225" s="6" t="e">
        <f t="shared" si="43"/>
        <v>#DIV/0!</v>
      </c>
      <c r="K225" s="8">
        <f t="shared" si="42"/>
        <v>212</v>
      </c>
      <c r="L225" s="6" t="e">
        <f t="shared" si="38"/>
        <v>#DIV/0!</v>
      </c>
      <c r="M225" s="16" t="e">
        <f t="shared" si="39"/>
        <v>#DIV/0!</v>
      </c>
      <c r="N225" s="45"/>
      <c r="O225" s="45"/>
      <c r="P225" s="45"/>
    </row>
    <row r="226" spans="2:16" x14ac:dyDescent="0.2">
      <c r="B226" s="17">
        <f t="shared" si="40"/>
        <v>51745</v>
      </c>
      <c r="C226" s="32">
        <f t="shared" si="33"/>
        <v>0</v>
      </c>
      <c r="D226" s="6" t="e">
        <f t="shared" si="41"/>
        <v>#DIV/0!</v>
      </c>
      <c r="E226" s="16" t="e">
        <f t="shared" si="34"/>
        <v>#DIV/0!</v>
      </c>
      <c r="F226" s="6" t="e">
        <f t="shared" si="35"/>
        <v>#DIV/0!</v>
      </c>
      <c r="G226" s="16" t="e">
        <f t="shared" si="36"/>
        <v>#DIV/0!</v>
      </c>
      <c r="H226" s="18">
        <f>'skracanie okresu r. równe'!H226</f>
        <v>0</v>
      </c>
      <c r="I226" s="6">
        <f t="shared" si="37"/>
        <v>0</v>
      </c>
      <c r="J226" s="6" t="e">
        <f t="shared" si="43"/>
        <v>#DIV/0!</v>
      </c>
      <c r="K226" s="8">
        <f t="shared" si="42"/>
        <v>213</v>
      </c>
      <c r="L226" s="6" t="e">
        <f t="shared" si="38"/>
        <v>#DIV/0!</v>
      </c>
      <c r="M226" s="16" t="e">
        <f t="shared" si="39"/>
        <v>#DIV/0!</v>
      </c>
      <c r="N226" s="45"/>
      <c r="O226" s="45"/>
      <c r="P226" s="45"/>
    </row>
    <row r="227" spans="2:16" x14ac:dyDescent="0.2">
      <c r="B227" s="17">
        <f t="shared" si="40"/>
        <v>51775</v>
      </c>
      <c r="C227" s="32">
        <f t="shared" si="33"/>
        <v>0</v>
      </c>
      <c r="D227" s="6" t="e">
        <f t="shared" si="41"/>
        <v>#DIV/0!</v>
      </c>
      <c r="E227" s="16" t="e">
        <f t="shared" si="34"/>
        <v>#DIV/0!</v>
      </c>
      <c r="F227" s="6" t="e">
        <f t="shared" si="35"/>
        <v>#DIV/0!</v>
      </c>
      <c r="G227" s="16" t="e">
        <f t="shared" si="36"/>
        <v>#DIV/0!</v>
      </c>
      <c r="H227" s="18">
        <f>'skracanie okresu r. równe'!H227</f>
        <v>0</v>
      </c>
      <c r="I227" s="6">
        <f t="shared" si="37"/>
        <v>0</v>
      </c>
      <c r="J227" s="6" t="e">
        <f t="shared" si="43"/>
        <v>#DIV/0!</v>
      </c>
      <c r="K227" s="8">
        <f t="shared" si="42"/>
        <v>214</v>
      </c>
      <c r="L227" s="6" t="e">
        <f t="shared" si="38"/>
        <v>#DIV/0!</v>
      </c>
      <c r="M227" s="16" t="e">
        <f t="shared" si="39"/>
        <v>#DIV/0!</v>
      </c>
      <c r="N227" s="45"/>
      <c r="O227" s="45"/>
      <c r="P227" s="45"/>
    </row>
    <row r="228" spans="2:16" x14ac:dyDescent="0.2">
      <c r="B228" s="17">
        <f t="shared" si="40"/>
        <v>51806</v>
      </c>
      <c r="C228" s="32">
        <f t="shared" si="33"/>
        <v>0</v>
      </c>
      <c r="D228" s="6" t="e">
        <f t="shared" si="41"/>
        <v>#DIV/0!</v>
      </c>
      <c r="E228" s="16" t="e">
        <f t="shared" si="34"/>
        <v>#DIV/0!</v>
      </c>
      <c r="F228" s="6" t="e">
        <f t="shared" si="35"/>
        <v>#DIV/0!</v>
      </c>
      <c r="G228" s="16" t="e">
        <f t="shared" si="36"/>
        <v>#DIV/0!</v>
      </c>
      <c r="H228" s="18">
        <f>'skracanie okresu r. równe'!H228</f>
        <v>0</v>
      </c>
      <c r="I228" s="6">
        <f t="shared" si="37"/>
        <v>0</v>
      </c>
      <c r="J228" s="6" t="e">
        <f t="shared" si="43"/>
        <v>#DIV/0!</v>
      </c>
      <c r="K228" s="8">
        <f t="shared" si="42"/>
        <v>215</v>
      </c>
      <c r="L228" s="6" t="e">
        <f t="shared" si="38"/>
        <v>#DIV/0!</v>
      </c>
      <c r="M228" s="16" t="e">
        <f t="shared" si="39"/>
        <v>#DIV/0!</v>
      </c>
      <c r="N228" s="45"/>
      <c r="O228" s="45"/>
      <c r="P228" s="45"/>
    </row>
    <row r="229" spans="2:16" x14ac:dyDescent="0.2">
      <c r="B229" s="17">
        <f t="shared" si="40"/>
        <v>51836</v>
      </c>
      <c r="C229" s="32">
        <f t="shared" si="33"/>
        <v>0</v>
      </c>
      <c r="D229" s="6" t="e">
        <f t="shared" si="41"/>
        <v>#DIV/0!</v>
      </c>
      <c r="E229" s="16" t="e">
        <f t="shared" si="34"/>
        <v>#DIV/0!</v>
      </c>
      <c r="F229" s="6" t="e">
        <f t="shared" si="35"/>
        <v>#DIV/0!</v>
      </c>
      <c r="G229" s="16" t="e">
        <f t="shared" si="36"/>
        <v>#DIV/0!</v>
      </c>
      <c r="H229" s="18">
        <f>'skracanie okresu r. równe'!H229</f>
        <v>0</v>
      </c>
      <c r="I229" s="6">
        <f t="shared" si="37"/>
        <v>0</v>
      </c>
      <c r="J229" s="6" t="e">
        <f t="shared" si="43"/>
        <v>#DIV/0!</v>
      </c>
      <c r="K229" s="8">
        <f t="shared" si="42"/>
        <v>216</v>
      </c>
      <c r="L229" s="6" t="e">
        <f t="shared" si="38"/>
        <v>#DIV/0!</v>
      </c>
      <c r="M229" s="16" t="e">
        <f t="shared" si="39"/>
        <v>#DIV/0!</v>
      </c>
      <c r="N229" s="45"/>
      <c r="O229" s="45"/>
      <c r="P229" s="45"/>
    </row>
    <row r="230" spans="2:16" x14ac:dyDescent="0.2">
      <c r="B230" s="17">
        <f t="shared" si="40"/>
        <v>51867</v>
      </c>
      <c r="C230" s="32">
        <f t="shared" si="33"/>
        <v>0</v>
      </c>
      <c r="D230" s="6" t="e">
        <f t="shared" si="41"/>
        <v>#DIV/0!</v>
      </c>
      <c r="E230" s="16" t="e">
        <f t="shared" si="34"/>
        <v>#DIV/0!</v>
      </c>
      <c r="F230" s="6" t="e">
        <f t="shared" si="35"/>
        <v>#DIV/0!</v>
      </c>
      <c r="G230" s="16" t="e">
        <f t="shared" si="36"/>
        <v>#DIV/0!</v>
      </c>
      <c r="H230" s="18">
        <f>'skracanie okresu r. równe'!H230</f>
        <v>0</v>
      </c>
      <c r="I230" s="6">
        <f t="shared" si="37"/>
        <v>0</v>
      </c>
      <c r="J230" s="6" t="e">
        <f t="shared" si="43"/>
        <v>#DIV/0!</v>
      </c>
      <c r="K230" s="8">
        <f t="shared" si="42"/>
        <v>217</v>
      </c>
      <c r="L230" s="6" t="e">
        <f t="shared" si="38"/>
        <v>#DIV/0!</v>
      </c>
      <c r="M230" s="16" t="e">
        <f t="shared" si="39"/>
        <v>#DIV/0!</v>
      </c>
      <c r="N230" s="45"/>
      <c r="O230" s="45"/>
      <c r="P230" s="45"/>
    </row>
    <row r="231" spans="2:16" x14ac:dyDescent="0.2">
      <c r="B231" s="17">
        <f t="shared" si="40"/>
        <v>51898</v>
      </c>
      <c r="C231" s="32">
        <f t="shared" si="33"/>
        <v>0</v>
      </c>
      <c r="D231" s="6" t="e">
        <f t="shared" si="41"/>
        <v>#DIV/0!</v>
      </c>
      <c r="E231" s="16" t="e">
        <f t="shared" si="34"/>
        <v>#DIV/0!</v>
      </c>
      <c r="F231" s="6" t="e">
        <f t="shared" si="35"/>
        <v>#DIV/0!</v>
      </c>
      <c r="G231" s="16" t="e">
        <f t="shared" si="36"/>
        <v>#DIV/0!</v>
      </c>
      <c r="H231" s="18">
        <f>'skracanie okresu r. równe'!H231</f>
        <v>0</v>
      </c>
      <c r="I231" s="6">
        <f t="shared" si="37"/>
        <v>0</v>
      </c>
      <c r="J231" s="6" t="e">
        <f t="shared" si="43"/>
        <v>#DIV/0!</v>
      </c>
      <c r="K231" s="8">
        <f t="shared" si="42"/>
        <v>218</v>
      </c>
      <c r="L231" s="6" t="e">
        <f t="shared" si="38"/>
        <v>#DIV/0!</v>
      </c>
      <c r="M231" s="16" t="e">
        <f t="shared" si="39"/>
        <v>#DIV/0!</v>
      </c>
      <c r="N231" s="45"/>
      <c r="O231" s="45"/>
      <c r="P231" s="45"/>
    </row>
    <row r="232" spans="2:16" x14ac:dyDescent="0.2">
      <c r="B232" s="17">
        <f t="shared" si="40"/>
        <v>51926</v>
      </c>
      <c r="C232" s="32">
        <f t="shared" si="33"/>
        <v>0</v>
      </c>
      <c r="D232" s="6" t="e">
        <f t="shared" si="41"/>
        <v>#DIV/0!</v>
      </c>
      <c r="E232" s="16" t="e">
        <f t="shared" si="34"/>
        <v>#DIV/0!</v>
      </c>
      <c r="F232" s="6" t="e">
        <f t="shared" si="35"/>
        <v>#DIV/0!</v>
      </c>
      <c r="G232" s="16" t="e">
        <f t="shared" si="36"/>
        <v>#DIV/0!</v>
      </c>
      <c r="H232" s="18">
        <f>'skracanie okresu r. równe'!H232</f>
        <v>0</v>
      </c>
      <c r="I232" s="6">
        <f t="shared" si="37"/>
        <v>0</v>
      </c>
      <c r="J232" s="6" t="e">
        <f t="shared" si="43"/>
        <v>#DIV/0!</v>
      </c>
      <c r="K232" s="8">
        <f t="shared" si="42"/>
        <v>219</v>
      </c>
      <c r="L232" s="6" t="e">
        <f t="shared" si="38"/>
        <v>#DIV/0!</v>
      </c>
      <c r="M232" s="16" t="e">
        <f t="shared" si="39"/>
        <v>#DIV/0!</v>
      </c>
      <c r="N232" s="45"/>
      <c r="O232" s="45"/>
      <c r="P232" s="45"/>
    </row>
    <row r="233" spans="2:16" x14ac:dyDescent="0.2">
      <c r="B233" s="17">
        <f t="shared" si="40"/>
        <v>51957</v>
      </c>
      <c r="C233" s="32">
        <f t="shared" si="33"/>
        <v>0</v>
      </c>
      <c r="D233" s="6" t="e">
        <f t="shared" si="41"/>
        <v>#DIV/0!</v>
      </c>
      <c r="E233" s="16" t="e">
        <f t="shared" si="34"/>
        <v>#DIV/0!</v>
      </c>
      <c r="F233" s="6" t="e">
        <f t="shared" si="35"/>
        <v>#DIV/0!</v>
      </c>
      <c r="G233" s="16" t="e">
        <f t="shared" si="36"/>
        <v>#DIV/0!</v>
      </c>
      <c r="H233" s="18">
        <f>'skracanie okresu r. równe'!H233</f>
        <v>0</v>
      </c>
      <c r="I233" s="6">
        <f t="shared" si="37"/>
        <v>0</v>
      </c>
      <c r="J233" s="6" t="e">
        <f t="shared" si="43"/>
        <v>#DIV/0!</v>
      </c>
      <c r="K233" s="8">
        <f t="shared" si="42"/>
        <v>220</v>
      </c>
      <c r="L233" s="6" t="e">
        <f t="shared" si="38"/>
        <v>#DIV/0!</v>
      </c>
      <c r="M233" s="16" t="e">
        <f t="shared" si="39"/>
        <v>#DIV/0!</v>
      </c>
      <c r="N233" s="45"/>
      <c r="O233" s="45"/>
      <c r="P233" s="45"/>
    </row>
    <row r="234" spans="2:16" x14ac:dyDescent="0.2">
      <c r="B234" s="17">
        <f t="shared" si="40"/>
        <v>51987</v>
      </c>
      <c r="C234" s="32">
        <f t="shared" si="33"/>
        <v>0</v>
      </c>
      <c r="D234" s="6" t="e">
        <f t="shared" si="41"/>
        <v>#DIV/0!</v>
      </c>
      <c r="E234" s="16" t="e">
        <f t="shared" si="34"/>
        <v>#DIV/0!</v>
      </c>
      <c r="F234" s="6" t="e">
        <f t="shared" si="35"/>
        <v>#DIV/0!</v>
      </c>
      <c r="G234" s="16" t="e">
        <f t="shared" si="36"/>
        <v>#DIV/0!</v>
      </c>
      <c r="H234" s="18">
        <f>'skracanie okresu r. równe'!H234</f>
        <v>0</v>
      </c>
      <c r="I234" s="6">
        <f t="shared" si="37"/>
        <v>0</v>
      </c>
      <c r="J234" s="6" t="e">
        <f t="shared" si="43"/>
        <v>#DIV/0!</v>
      </c>
      <c r="K234" s="8">
        <f t="shared" si="42"/>
        <v>221</v>
      </c>
      <c r="L234" s="6" t="e">
        <f t="shared" si="38"/>
        <v>#DIV/0!</v>
      </c>
      <c r="M234" s="16" t="e">
        <f t="shared" si="39"/>
        <v>#DIV/0!</v>
      </c>
      <c r="N234" s="45"/>
      <c r="O234" s="45"/>
      <c r="P234" s="45"/>
    </row>
    <row r="235" spans="2:16" x14ac:dyDescent="0.2">
      <c r="B235" s="17">
        <f t="shared" si="40"/>
        <v>52018</v>
      </c>
      <c r="C235" s="32">
        <f t="shared" si="33"/>
        <v>0</v>
      </c>
      <c r="D235" s="6" t="e">
        <f t="shared" si="41"/>
        <v>#DIV/0!</v>
      </c>
      <c r="E235" s="16" t="e">
        <f t="shared" si="34"/>
        <v>#DIV/0!</v>
      </c>
      <c r="F235" s="6" t="e">
        <f t="shared" si="35"/>
        <v>#DIV/0!</v>
      </c>
      <c r="G235" s="16" t="e">
        <f t="shared" si="36"/>
        <v>#DIV/0!</v>
      </c>
      <c r="H235" s="18">
        <f>'skracanie okresu r. równe'!H235</f>
        <v>0</v>
      </c>
      <c r="I235" s="6">
        <f t="shared" si="37"/>
        <v>0</v>
      </c>
      <c r="J235" s="6" t="e">
        <f t="shared" si="43"/>
        <v>#DIV/0!</v>
      </c>
      <c r="K235" s="8">
        <f t="shared" si="42"/>
        <v>222</v>
      </c>
      <c r="L235" s="6" t="e">
        <f t="shared" si="38"/>
        <v>#DIV/0!</v>
      </c>
      <c r="M235" s="16" t="e">
        <f t="shared" si="39"/>
        <v>#DIV/0!</v>
      </c>
      <c r="N235" s="45"/>
      <c r="O235" s="45"/>
      <c r="P235" s="45"/>
    </row>
    <row r="236" spans="2:16" x14ac:dyDescent="0.2">
      <c r="B236" s="17">
        <f t="shared" si="40"/>
        <v>52048</v>
      </c>
      <c r="C236" s="32">
        <f t="shared" si="33"/>
        <v>0</v>
      </c>
      <c r="D236" s="6" t="e">
        <f t="shared" si="41"/>
        <v>#DIV/0!</v>
      </c>
      <c r="E236" s="16" t="e">
        <f t="shared" si="34"/>
        <v>#DIV/0!</v>
      </c>
      <c r="F236" s="6" t="e">
        <f t="shared" si="35"/>
        <v>#DIV/0!</v>
      </c>
      <c r="G236" s="16" t="e">
        <f t="shared" si="36"/>
        <v>#DIV/0!</v>
      </c>
      <c r="H236" s="18">
        <f>'skracanie okresu r. równe'!H236</f>
        <v>0</v>
      </c>
      <c r="I236" s="6">
        <f t="shared" si="37"/>
        <v>0</v>
      </c>
      <c r="J236" s="6" t="e">
        <f t="shared" si="43"/>
        <v>#DIV/0!</v>
      </c>
      <c r="K236" s="8">
        <f t="shared" si="42"/>
        <v>223</v>
      </c>
      <c r="L236" s="6" t="e">
        <f t="shared" si="38"/>
        <v>#DIV/0!</v>
      </c>
      <c r="M236" s="16" t="e">
        <f t="shared" si="39"/>
        <v>#DIV/0!</v>
      </c>
      <c r="N236" s="45"/>
      <c r="O236" s="45"/>
      <c r="P236" s="45"/>
    </row>
    <row r="237" spans="2:16" x14ac:dyDescent="0.2">
      <c r="B237" s="17">
        <f t="shared" si="40"/>
        <v>52079</v>
      </c>
      <c r="C237" s="32">
        <f t="shared" si="33"/>
        <v>0</v>
      </c>
      <c r="D237" s="6" t="e">
        <f t="shared" si="41"/>
        <v>#DIV/0!</v>
      </c>
      <c r="E237" s="16" t="e">
        <f t="shared" si="34"/>
        <v>#DIV/0!</v>
      </c>
      <c r="F237" s="6" t="e">
        <f t="shared" si="35"/>
        <v>#DIV/0!</v>
      </c>
      <c r="G237" s="16" t="e">
        <f t="shared" si="36"/>
        <v>#DIV/0!</v>
      </c>
      <c r="H237" s="18">
        <f>'skracanie okresu r. równe'!H237</f>
        <v>0</v>
      </c>
      <c r="I237" s="6">
        <f t="shared" si="37"/>
        <v>0</v>
      </c>
      <c r="J237" s="6" t="e">
        <f t="shared" si="43"/>
        <v>#DIV/0!</v>
      </c>
      <c r="K237" s="8">
        <f t="shared" si="42"/>
        <v>224</v>
      </c>
      <c r="L237" s="6" t="e">
        <f t="shared" si="38"/>
        <v>#DIV/0!</v>
      </c>
      <c r="M237" s="16" t="e">
        <f t="shared" si="39"/>
        <v>#DIV/0!</v>
      </c>
      <c r="N237" s="45"/>
      <c r="O237" s="45"/>
      <c r="P237" s="45"/>
    </row>
    <row r="238" spans="2:16" x14ac:dyDescent="0.2">
      <c r="B238" s="17">
        <f t="shared" si="40"/>
        <v>52110</v>
      </c>
      <c r="C238" s="32">
        <f t="shared" si="33"/>
        <v>0</v>
      </c>
      <c r="D238" s="6" t="e">
        <f t="shared" si="41"/>
        <v>#DIV/0!</v>
      </c>
      <c r="E238" s="16" t="e">
        <f t="shared" si="34"/>
        <v>#DIV/0!</v>
      </c>
      <c r="F238" s="6" t="e">
        <f t="shared" si="35"/>
        <v>#DIV/0!</v>
      </c>
      <c r="G238" s="16" t="e">
        <f t="shared" si="36"/>
        <v>#DIV/0!</v>
      </c>
      <c r="H238" s="18">
        <f>'skracanie okresu r. równe'!H238</f>
        <v>0</v>
      </c>
      <c r="I238" s="6">
        <f t="shared" si="37"/>
        <v>0</v>
      </c>
      <c r="J238" s="6" t="e">
        <f t="shared" si="43"/>
        <v>#DIV/0!</v>
      </c>
      <c r="K238" s="8">
        <f t="shared" si="42"/>
        <v>225</v>
      </c>
      <c r="L238" s="6" t="e">
        <f t="shared" si="38"/>
        <v>#DIV/0!</v>
      </c>
      <c r="M238" s="16" t="e">
        <f t="shared" si="39"/>
        <v>#DIV/0!</v>
      </c>
      <c r="N238" s="45"/>
      <c r="O238" s="45"/>
      <c r="P238" s="45"/>
    </row>
    <row r="239" spans="2:16" x14ac:dyDescent="0.2">
      <c r="B239" s="17">
        <f t="shared" si="40"/>
        <v>52140</v>
      </c>
      <c r="C239" s="32">
        <f t="shared" si="33"/>
        <v>0</v>
      </c>
      <c r="D239" s="6" t="e">
        <f t="shared" si="41"/>
        <v>#DIV/0!</v>
      </c>
      <c r="E239" s="16" t="e">
        <f t="shared" si="34"/>
        <v>#DIV/0!</v>
      </c>
      <c r="F239" s="6" t="e">
        <f t="shared" si="35"/>
        <v>#DIV/0!</v>
      </c>
      <c r="G239" s="16" t="e">
        <f t="shared" si="36"/>
        <v>#DIV/0!</v>
      </c>
      <c r="H239" s="18">
        <f>'skracanie okresu r. równe'!H239</f>
        <v>0</v>
      </c>
      <c r="I239" s="6">
        <f t="shared" si="37"/>
        <v>0</v>
      </c>
      <c r="J239" s="6" t="e">
        <f t="shared" si="43"/>
        <v>#DIV/0!</v>
      </c>
      <c r="K239" s="8">
        <f t="shared" si="42"/>
        <v>226</v>
      </c>
      <c r="L239" s="6" t="e">
        <f t="shared" si="38"/>
        <v>#DIV/0!</v>
      </c>
      <c r="M239" s="16" t="e">
        <f t="shared" si="39"/>
        <v>#DIV/0!</v>
      </c>
      <c r="N239" s="45"/>
      <c r="O239" s="45"/>
      <c r="P239" s="45"/>
    </row>
    <row r="240" spans="2:16" x14ac:dyDescent="0.2">
      <c r="B240" s="17">
        <f t="shared" si="40"/>
        <v>52171</v>
      </c>
      <c r="C240" s="32">
        <f t="shared" si="33"/>
        <v>0</v>
      </c>
      <c r="D240" s="6" t="e">
        <f t="shared" si="41"/>
        <v>#DIV/0!</v>
      </c>
      <c r="E240" s="16" t="e">
        <f t="shared" si="34"/>
        <v>#DIV/0!</v>
      </c>
      <c r="F240" s="6" t="e">
        <f t="shared" si="35"/>
        <v>#DIV/0!</v>
      </c>
      <c r="G240" s="16" t="e">
        <f t="shared" si="36"/>
        <v>#DIV/0!</v>
      </c>
      <c r="H240" s="18">
        <f>'skracanie okresu r. równe'!H240</f>
        <v>0</v>
      </c>
      <c r="I240" s="6">
        <f t="shared" si="37"/>
        <v>0</v>
      </c>
      <c r="J240" s="6" t="e">
        <f t="shared" si="43"/>
        <v>#DIV/0!</v>
      </c>
      <c r="K240" s="8">
        <f t="shared" si="42"/>
        <v>227</v>
      </c>
      <c r="L240" s="6" t="e">
        <f t="shared" si="38"/>
        <v>#DIV/0!</v>
      </c>
      <c r="M240" s="16" t="e">
        <f t="shared" si="39"/>
        <v>#DIV/0!</v>
      </c>
      <c r="N240" s="45"/>
      <c r="O240" s="45"/>
      <c r="P240" s="45"/>
    </row>
    <row r="241" spans="2:16" x14ac:dyDescent="0.2">
      <c r="B241" s="17">
        <f t="shared" si="40"/>
        <v>52201</v>
      </c>
      <c r="C241" s="32">
        <f t="shared" si="33"/>
        <v>0</v>
      </c>
      <c r="D241" s="6" t="e">
        <f t="shared" si="41"/>
        <v>#DIV/0!</v>
      </c>
      <c r="E241" s="16" t="e">
        <f t="shared" si="34"/>
        <v>#DIV/0!</v>
      </c>
      <c r="F241" s="6" t="e">
        <f t="shared" si="35"/>
        <v>#DIV/0!</v>
      </c>
      <c r="G241" s="16" t="e">
        <f t="shared" si="36"/>
        <v>#DIV/0!</v>
      </c>
      <c r="H241" s="18">
        <f>'skracanie okresu r. równe'!H241</f>
        <v>0</v>
      </c>
      <c r="I241" s="6">
        <f t="shared" si="37"/>
        <v>0</v>
      </c>
      <c r="J241" s="6" t="e">
        <f t="shared" si="43"/>
        <v>#DIV/0!</v>
      </c>
      <c r="K241" s="8">
        <f t="shared" si="42"/>
        <v>228</v>
      </c>
      <c r="L241" s="6" t="e">
        <f t="shared" si="38"/>
        <v>#DIV/0!</v>
      </c>
      <c r="M241" s="16" t="e">
        <f t="shared" si="39"/>
        <v>#DIV/0!</v>
      </c>
      <c r="N241" s="45"/>
      <c r="O241" s="45"/>
      <c r="P241" s="45"/>
    </row>
    <row r="242" spans="2:16" x14ac:dyDescent="0.2">
      <c r="B242" s="17">
        <f t="shared" si="40"/>
        <v>52232</v>
      </c>
      <c r="C242" s="32">
        <f t="shared" si="33"/>
        <v>0</v>
      </c>
      <c r="D242" s="6" t="e">
        <f t="shared" si="41"/>
        <v>#DIV/0!</v>
      </c>
      <c r="E242" s="16" t="e">
        <f t="shared" si="34"/>
        <v>#DIV/0!</v>
      </c>
      <c r="F242" s="6" t="e">
        <f t="shared" si="35"/>
        <v>#DIV/0!</v>
      </c>
      <c r="G242" s="16" t="e">
        <f t="shared" si="36"/>
        <v>#DIV/0!</v>
      </c>
      <c r="H242" s="18">
        <f>'skracanie okresu r. równe'!H242</f>
        <v>0</v>
      </c>
      <c r="I242" s="6">
        <f t="shared" si="37"/>
        <v>0</v>
      </c>
      <c r="J242" s="6" t="e">
        <f t="shared" si="43"/>
        <v>#DIV/0!</v>
      </c>
      <c r="K242" s="8">
        <f t="shared" si="42"/>
        <v>229</v>
      </c>
      <c r="L242" s="6" t="e">
        <f t="shared" si="38"/>
        <v>#DIV/0!</v>
      </c>
      <c r="M242" s="16" t="e">
        <f t="shared" si="39"/>
        <v>#DIV/0!</v>
      </c>
      <c r="N242" s="45"/>
      <c r="O242" s="45"/>
      <c r="P242" s="45"/>
    </row>
    <row r="243" spans="2:16" x14ac:dyDescent="0.2">
      <c r="B243" s="17">
        <f t="shared" si="40"/>
        <v>52263</v>
      </c>
      <c r="C243" s="32">
        <f t="shared" si="33"/>
        <v>0</v>
      </c>
      <c r="D243" s="6" t="e">
        <f t="shared" si="41"/>
        <v>#DIV/0!</v>
      </c>
      <c r="E243" s="16" t="e">
        <f t="shared" si="34"/>
        <v>#DIV/0!</v>
      </c>
      <c r="F243" s="6" t="e">
        <f t="shared" si="35"/>
        <v>#DIV/0!</v>
      </c>
      <c r="G243" s="16" t="e">
        <f t="shared" si="36"/>
        <v>#DIV/0!</v>
      </c>
      <c r="H243" s="18">
        <f>'skracanie okresu r. równe'!H243</f>
        <v>0</v>
      </c>
      <c r="I243" s="6">
        <f t="shared" si="37"/>
        <v>0</v>
      </c>
      <c r="J243" s="6" t="e">
        <f t="shared" si="43"/>
        <v>#DIV/0!</v>
      </c>
      <c r="K243" s="8">
        <f t="shared" si="42"/>
        <v>230</v>
      </c>
      <c r="L243" s="6" t="e">
        <f t="shared" si="38"/>
        <v>#DIV/0!</v>
      </c>
      <c r="M243" s="16" t="e">
        <f t="shared" si="39"/>
        <v>#DIV/0!</v>
      </c>
      <c r="N243" s="45"/>
      <c r="O243" s="45"/>
      <c r="P243" s="45"/>
    </row>
    <row r="244" spans="2:16" x14ac:dyDescent="0.2">
      <c r="B244" s="17">
        <f t="shared" si="40"/>
        <v>52291</v>
      </c>
      <c r="C244" s="32">
        <f t="shared" si="33"/>
        <v>0</v>
      </c>
      <c r="D244" s="6" t="e">
        <f t="shared" si="41"/>
        <v>#DIV/0!</v>
      </c>
      <c r="E244" s="16" t="e">
        <f t="shared" si="34"/>
        <v>#DIV/0!</v>
      </c>
      <c r="F244" s="6" t="e">
        <f t="shared" si="35"/>
        <v>#DIV/0!</v>
      </c>
      <c r="G244" s="16" t="e">
        <f t="shared" si="36"/>
        <v>#DIV/0!</v>
      </c>
      <c r="H244" s="18">
        <f>'skracanie okresu r. równe'!H244</f>
        <v>0</v>
      </c>
      <c r="I244" s="6">
        <f t="shared" si="37"/>
        <v>0</v>
      </c>
      <c r="J244" s="6" t="e">
        <f t="shared" si="43"/>
        <v>#DIV/0!</v>
      </c>
      <c r="K244" s="8">
        <f t="shared" si="42"/>
        <v>231</v>
      </c>
      <c r="L244" s="6" t="e">
        <f t="shared" si="38"/>
        <v>#DIV/0!</v>
      </c>
      <c r="M244" s="16" t="e">
        <f t="shared" si="39"/>
        <v>#DIV/0!</v>
      </c>
      <c r="N244" s="45"/>
      <c r="O244" s="45"/>
      <c r="P244" s="45"/>
    </row>
    <row r="245" spans="2:16" x14ac:dyDescent="0.2">
      <c r="B245" s="17">
        <f t="shared" si="40"/>
        <v>52322</v>
      </c>
      <c r="C245" s="32">
        <f t="shared" si="33"/>
        <v>0</v>
      </c>
      <c r="D245" s="6" t="e">
        <f t="shared" si="41"/>
        <v>#DIV/0!</v>
      </c>
      <c r="E245" s="16" t="e">
        <f t="shared" si="34"/>
        <v>#DIV/0!</v>
      </c>
      <c r="F245" s="6" t="e">
        <f t="shared" si="35"/>
        <v>#DIV/0!</v>
      </c>
      <c r="G245" s="16" t="e">
        <f t="shared" si="36"/>
        <v>#DIV/0!</v>
      </c>
      <c r="H245" s="18">
        <f>'skracanie okresu r. równe'!H245</f>
        <v>0</v>
      </c>
      <c r="I245" s="6">
        <f t="shared" si="37"/>
        <v>0</v>
      </c>
      <c r="J245" s="6" t="e">
        <f t="shared" si="43"/>
        <v>#DIV/0!</v>
      </c>
      <c r="K245" s="8">
        <f t="shared" si="42"/>
        <v>232</v>
      </c>
      <c r="L245" s="6" t="e">
        <f t="shared" si="38"/>
        <v>#DIV/0!</v>
      </c>
      <c r="M245" s="16" t="e">
        <f t="shared" si="39"/>
        <v>#DIV/0!</v>
      </c>
      <c r="N245" s="45"/>
      <c r="O245" s="45"/>
      <c r="P245" s="45"/>
    </row>
    <row r="246" spans="2:16" x14ac:dyDescent="0.2">
      <c r="B246" s="17">
        <f t="shared" si="40"/>
        <v>52352</v>
      </c>
      <c r="C246" s="32">
        <f t="shared" si="33"/>
        <v>0</v>
      </c>
      <c r="D246" s="6" t="e">
        <f t="shared" si="41"/>
        <v>#DIV/0!</v>
      </c>
      <c r="E246" s="16" t="e">
        <f t="shared" si="34"/>
        <v>#DIV/0!</v>
      </c>
      <c r="F246" s="6" t="e">
        <f t="shared" si="35"/>
        <v>#DIV/0!</v>
      </c>
      <c r="G246" s="16" t="e">
        <f t="shared" si="36"/>
        <v>#DIV/0!</v>
      </c>
      <c r="H246" s="18">
        <f>'skracanie okresu r. równe'!H246</f>
        <v>0</v>
      </c>
      <c r="I246" s="6">
        <f t="shared" si="37"/>
        <v>0</v>
      </c>
      <c r="J246" s="6" t="e">
        <f t="shared" si="43"/>
        <v>#DIV/0!</v>
      </c>
      <c r="K246" s="8">
        <f t="shared" si="42"/>
        <v>233</v>
      </c>
      <c r="L246" s="6" t="e">
        <f t="shared" si="38"/>
        <v>#DIV/0!</v>
      </c>
      <c r="M246" s="16" t="e">
        <f t="shared" si="39"/>
        <v>#DIV/0!</v>
      </c>
      <c r="N246" s="45"/>
      <c r="O246" s="45"/>
      <c r="P246" s="45"/>
    </row>
    <row r="247" spans="2:16" x14ac:dyDescent="0.2">
      <c r="B247" s="17">
        <f t="shared" si="40"/>
        <v>52383</v>
      </c>
      <c r="C247" s="32">
        <f t="shared" si="33"/>
        <v>0</v>
      </c>
      <c r="D247" s="6" t="e">
        <f t="shared" si="41"/>
        <v>#DIV/0!</v>
      </c>
      <c r="E247" s="16" t="e">
        <f t="shared" si="34"/>
        <v>#DIV/0!</v>
      </c>
      <c r="F247" s="6" t="e">
        <f t="shared" si="35"/>
        <v>#DIV/0!</v>
      </c>
      <c r="G247" s="16" t="e">
        <f t="shared" si="36"/>
        <v>#DIV/0!</v>
      </c>
      <c r="H247" s="18">
        <f>'skracanie okresu r. równe'!H247</f>
        <v>0</v>
      </c>
      <c r="I247" s="6">
        <f t="shared" si="37"/>
        <v>0</v>
      </c>
      <c r="J247" s="6" t="e">
        <f t="shared" si="43"/>
        <v>#DIV/0!</v>
      </c>
      <c r="K247" s="8">
        <f t="shared" si="42"/>
        <v>234</v>
      </c>
      <c r="L247" s="6" t="e">
        <f t="shared" si="38"/>
        <v>#DIV/0!</v>
      </c>
      <c r="M247" s="16" t="e">
        <f t="shared" si="39"/>
        <v>#DIV/0!</v>
      </c>
      <c r="N247" s="45"/>
      <c r="O247" s="45"/>
      <c r="P247" s="45"/>
    </row>
    <row r="248" spans="2:16" x14ac:dyDescent="0.2">
      <c r="B248" s="17">
        <f t="shared" si="40"/>
        <v>52413</v>
      </c>
      <c r="C248" s="32">
        <f t="shared" si="33"/>
        <v>0</v>
      </c>
      <c r="D248" s="6" t="e">
        <f t="shared" si="41"/>
        <v>#DIV/0!</v>
      </c>
      <c r="E248" s="16" t="e">
        <f t="shared" si="34"/>
        <v>#DIV/0!</v>
      </c>
      <c r="F248" s="6" t="e">
        <f t="shared" si="35"/>
        <v>#DIV/0!</v>
      </c>
      <c r="G248" s="16" t="e">
        <f t="shared" si="36"/>
        <v>#DIV/0!</v>
      </c>
      <c r="H248" s="18">
        <f>'skracanie okresu r. równe'!H248</f>
        <v>0</v>
      </c>
      <c r="I248" s="6">
        <f t="shared" si="37"/>
        <v>0</v>
      </c>
      <c r="J248" s="6" t="e">
        <f t="shared" si="43"/>
        <v>#DIV/0!</v>
      </c>
      <c r="K248" s="8">
        <f t="shared" si="42"/>
        <v>235</v>
      </c>
      <c r="L248" s="6" t="e">
        <f t="shared" si="38"/>
        <v>#DIV/0!</v>
      </c>
      <c r="M248" s="16" t="e">
        <f t="shared" si="39"/>
        <v>#DIV/0!</v>
      </c>
      <c r="N248" s="45"/>
      <c r="O248" s="45"/>
      <c r="P248" s="45"/>
    </row>
    <row r="249" spans="2:16" x14ac:dyDescent="0.2">
      <c r="B249" s="17">
        <f t="shared" si="40"/>
        <v>52444</v>
      </c>
      <c r="C249" s="32">
        <f t="shared" si="33"/>
        <v>0</v>
      </c>
      <c r="D249" s="6" t="e">
        <f t="shared" si="41"/>
        <v>#DIV/0!</v>
      </c>
      <c r="E249" s="16" t="e">
        <f t="shared" si="34"/>
        <v>#DIV/0!</v>
      </c>
      <c r="F249" s="6" t="e">
        <f t="shared" si="35"/>
        <v>#DIV/0!</v>
      </c>
      <c r="G249" s="16" t="e">
        <f t="shared" si="36"/>
        <v>#DIV/0!</v>
      </c>
      <c r="H249" s="18">
        <f>'skracanie okresu r. równe'!H249</f>
        <v>0</v>
      </c>
      <c r="I249" s="6">
        <f t="shared" si="37"/>
        <v>0</v>
      </c>
      <c r="J249" s="6" t="e">
        <f t="shared" si="43"/>
        <v>#DIV/0!</v>
      </c>
      <c r="K249" s="8">
        <f t="shared" si="42"/>
        <v>236</v>
      </c>
      <c r="L249" s="6" t="e">
        <f t="shared" si="38"/>
        <v>#DIV/0!</v>
      </c>
      <c r="M249" s="16" t="e">
        <f t="shared" si="39"/>
        <v>#DIV/0!</v>
      </c>
      <c r="N249" s="45"/>
      <c r="O249" s="45"/>
      <c r="P249" s="45"/>
    </row>
    <row r="250" spans="2:16" x14ac:dyDescent="0.2">
      <c r="B250" s="17">
        <f t="shared" si="40"/>
        <v>52475</v>
      </c>
      <c r="C250" s="32">
        <f t="shared" si="33"/>
        <v>0</v>
      </c>
      <c r="D250" s="6" t="e">
        <f t="shared" si="41"/>
        <v>#DIV/0!</v>
      </c>
      <c r="E250" s="16" t="e">
        <f t="shared" si="34"/>
        <v>#DIV/0!</v>
      </c>
      <c r="F250" s="6" t="e">
        <f t="shared" si="35"/>
        <v>#DIV/0!</v>
      </c>
      <c r="G250" s="16" t="e">
        <f t="shared" si="36"/>
        <v>#DIV/0!</v>
      </c>
      <c r="H250" s="18">
        <f>'skracanie okresu r. równe'!H250</f>
        <v>0</v>
      </c>
      <c r="I250" s="6">
        <f t="shared" si="37"/>
        <v>0</v>
      </c>
      <c r="J250" s="6" t="e">
        <f t="shared" si="43"/>
        <v>#DIV/0!</v>
      </c>
      <c r="K250" s="8">
        <f t="shared" si="42"/>
        <v>237</v>
      </c>
      <c r="L250" s="6" t="e">
        <f t="shared" si="38"/>
        <v>#DIV/0!</v>
      </c>
      <c r="M250" s="16" t="e">
        <f t="shared" si="39"/>
        <v>#DIV/0!</v>
      </c>
      <c r="N250" s="45"/>
      <c r="O250" s="45"/>
      <c r="P250" s="45"/>
    </row>
    <row r="251" spans="2:16" x14ac:dyDescent="0.2">
      <c r="B251" s="17">
        <f t="shared" si="40"/>
        <v>52505</v>
      </c>
      <c r="C251" s="32">
        <f t="shared" si="33"/>
        <v>0</v>
      </c>
      <c r="D251" s="6" t="e">
        <f t="shared" si="41"/>
        <v>#DIV/0!</v>
      </c>
      <c r="E251" s="16" t="e">
        <f t="shared" si="34"/>
        <v>#DIV/0!</v>
      </c>
      <c r="F251" s="6" t="e">
        <f t="shared" si="35"/>
        <v>#DIV/0!</v>
      </c>
      <c r="G251" s="16" t="e">
        <f t="shared" si="36"/>
        <v>#DIV/0!</v>
      </c>
      <c r="H251" s="18">
        <f>'skracanie okresu r. równe'!H251</f>
        <v>0</v>
      </c>
      <c r="I251" s="6">
        <f t="shared" si="37"/>
        <v>0</v>
      </c>
      <c r="J251" s="6" t="e">
        <f t="shared" si="43"/>
        <v>#DIV/0!</v>
      </c>
      <c r="K251" s="8">
        <f t="shared" si="42"/>
        <v>238</v>
      </c>
      <c r="L251" s="6" t="e">
        <f t="shared" si="38"/>
        <v>#DIV/0!</v>
      </c>
      <c r="M251" s="16" t="e">
        <f t="shared" si="39"/>
        <v>#DIV/0!</v>
      </c>
      <c r="N251" s="45"/>
      <c r="O251" s="45"/>
      <c r="P251" s="45"/>
    </row>
    <row r="252" spans="2:16" x14ac:dyDescent="0.2">
      <c r="B252" s="17">
        <f t="shared" si="40"/>
        <v>52536</v>
      </c>
      <c r="C252" s="32">
        <f t="shared" si="33"/>
        <v>0</v>
      </c>
      <c r="D252" s="6" t="e">
        <f t="shared" si="41"/>
        <v>#DIV/0!</v>
      </c>
      <c r="E252" s="16" t="e">
        <f t="shared" si="34"/>
        <v>#DIV/0!</v>
      </c>
      <c r="F252" s="6" t="e">
        <f t="shared" si="35"/>
        <v>#DIV/0!</v>
      </c>
      <c r="G252" s="16" t="e">
        <f t="shared" si="36"/>
        <v>#DIV/0!</v>
      </c>
      <c r="H252" s="18">
        <f>'skracanie okresu r. równe'!H252</f>
        <v>0</v>
      </c>
      <c r="I252" s="6">
        <f t="shared" si="37"/>
        <v>0</v>
      </c>
      <c r="J252" s="6" t="e">
        <f t="shared" si="43"/>
        <v>#DIV/0!</v>
      </c>
      <c r="K252" s="8">
        <f t="shared" si="42"/>
        <v>239</v>
      </c>
      <c r="L252" s="6" t="e">
        <f t="shared" si="38"/>
        <v>#DIV/0!</v>
      </c>
      <c r="M252" s="16" t="e">
        <f t="shared" si="39"/>
        <v>#DIV/0!</v>
      </c>
      <c r="N252" s="45"/>
      <c r="O252" s="45"/>
      <c r="P252" s="45"/>
    </row>
    <row r="253" spans="2:16" x14ac:dyDescent="0.2">
      <c r="B253" s="17">
        <f t="shared" si="40"/>
        <v>52566</v>
      </c>
      <c r="C253" s="32">
        <f t="shared" si="33"/>
        <v>0</v>
      </c>
      <c r="D253" s="6" t="e">
        <f t="shared" si="41"/>
        <v>#DIV/0!</v>
      </c>
      <c r="E253" s="16" t="e">
        <f t="shared" si="34"/>
        <v>#DIV/0!</v>
      </c>
      <c r="F253" s="6" t="e">
        <f t="shared" si="35"/>
        <v>#DIV/0!</v>
      </c>
      <c r="G253" s="16" t="e">
        <f t="shared" si="36"/>
        <v>#DIV/0!</v>
      </c>
      <c r="H253" s="18">
        <f>'skracanie okresu r. równe'!H253</f>
        <v>0</v>
      </c>
      <c r="I253" s="6">
        <f t="shared" si="37"/>
        <v>0</v>
      </c>
      <c r="J253" s="6" t="e">
        <f t="shared" si="43"/>
        <v>#DIV/0!</v>
      </c>
      <c r="K253" s="8">
        <f t="shared" si="42"/>
        <v>240</v>
      </c>
      <c r="L253" s="6" t="e">
        <f t="shared" si="38"/>
        <v>#DIV/0!</v>
      </c>
      <c r="M253" s="16" t="e">
        <f t="shared" si="39"/>
        <v>#DIV/0!</v>
      </c>
      <c r="N253" s="45"/>
      <c r="O253" s="45"/>
      <c r="P253" s="45"/>
    </row>
    <row r="254" spans="2:16" x14ac:dyDescent="0.2">
      <c r="B254" s="17">
        <f t="shared" si="40"/>
        <v>52597</v>
      </c>
      <c r="C254" s="32">
        <f t="shared" si="33"/>
        <v>0</v>
      </c>
      <c r="D254" s="6" t="e">
        <f t="shared" si="41"/>
        <v>#DIV/0!</v>
      </c>
      <c r="E254" s="16" t="e">
        <f t="shared" si="34"/>
        <v>#DIV/0!</v>
      </c>
      <c r="F254" s="6" t="e">
        <f t="shared" si="35"/>
        <v>#DIV/0!</v>
      </c>
      <c r="G254" s="16" t="e">
        <f t="shared" si="36"/>
        <v>#DIV/0!</v>
      </c>
      <c r="H254" s="18">
        <f>'skracanie okresu r. równe'!H254</f>
        <v>0</v>
      </c>
      <c r="I254" s="6">
        <f t="shared" si="37"/>
        <v>0</v>
      </c>
      <c r="J254" s="6" t="e">
        <f t="shared" si="43"/>
        <v>#DIV/0!</v>
      </c>
      <c r="K254" s="8">
        <f t="shared" si="42"/>
        <v>241</v>
      </c>
      <c r="L254" s="6" t="e">
        <f t="shared" si="38"/>
        <v>#DIV/0!</v>
      </c>
      <c r="M254" s="16" t="e">
        <f t="shared" si="39"/>
        <v>#DIV/0!</v>
      </c>
      <c r="N254" s="45"/>
      <c r="O254" s="45"/>
      <c r="P254" s="45"/>
    </row>
    <row r="255" spans="2:16" x14ac:dyDescent="0.2">
      <c r="B255" s="17">
        <f t="shared" si="40"/>
        <v>52628</v>
      </c>
      <c r="C255" s="32">
        <f t="shared" si="33"/>
        <v>0</v>
      </c>
      <c r="D255" s="6" t="e">
        <f t="shared" si="41"/>
        <v>#DIV/0!</v>
      </c>
      <c r="E255" s="16" t="e">
        <f t="shared" si="34"/>
        <v>#DIV/0!</v>
      </c>
      <c r="F255" s="6" t="e">
        <f t="shared" si="35"/>
        <v>#DIV/0!</v>
      </c>
      <c r="G255" s="16" t="e">
        <f t="shared" si="36"/>
        <v>#DIV/0!</v>
      </c>
      <c r="H255" s="18">
        <f>'skracanie okresu r. równe'!H255</f>
        <v>0</v>
      </c>
      <c r="I255" s="6">
        <f t="shared" si="37"/>
        <v>0</v>
      </c>
      <c r="J255" s="6" t="e">
        <f t="shared" si="43"/>
        <v>#DIV/0!</v>
      </c>
      <c r="K255" s="8">
        <f t="shared" si="42"/>
        <v>242</v>
      </c>
      <c r="L255" s="6" t="e">
        <f t="shared" si="38"/>
        <v>#DIV/0!</v>
      </c>
      <c r="M255" s="16" t="e">
        <f t="shared" si="39"/>
        <v>#DIV/0!</v>
      </c>
      <c r="N255" s="45"/>
      <c r="O255" s="45"/>
      <c r="P255" s="45"/>
    </row>
    <row r="256" spans="2:16" x14ac:dyDescent="0.2">
      <c r="B256" s="17">
        <f t="shared" si="40"/>
        <v>52657</v>
      </c>
      <c r="C256" s="32">
        <f t="shared" si="33"/>
        <v>0</v>
      </c>
      <c r="D256" s="6" t="e">
        <f t="shared" si="41"/>
        <v>#DIV/0!</v>
      </c>
      <c r="E256" s="16" t="e">
        <f t="shared" si="34"/>
        <v>#DIV/0!</v>
      </c>
      <c r="F256" s="6" t="e">
        <f t="shared" si="35"/>
        <v>#DIV/0!</v>
      </c>
      <c r="G256" s="16" t="e">
        <f t="shared" si="36"/>
        <v>#DIV/0!</v>
      </c>
      <c r="H256" s="18">
        <f>'skracanie okresu r. równe'!H256</f>
        <v>0</v>
      </c>
      <c r="I256" s="6">
        <f t="shared" si="37"/>
        <v>0</v>
      </c>
      <c r="J256" s="6" t="e">
        <f t="shared" si="43"/>
        <v>#DIV/0!</v>
      </c>
      <c r="K256" s="8">
        <f t="shared" si="42"/>
        <v>243</v>
      </c>
      <c r="L256" s="6" t="e">
        <f t="shared" si="38"/>
        <v>#DIV/0!</v>
      </c>
      <c r="M256" s="16" t="e">
        <f t="shared" si="39"/>
        <v>#DIV/0!</v>
      </c>
      <c r="N256" s="45"/>
      <c r="O256" s="45"/>
      <c r="P256" s="45"/>
    </row>
    <row r="257" spans="2:16" x14ac:dyDescent="0.2">
      <c r="B257" s="17">
        <f t="shared" si="40"/>
        <v>52688</v>
      </c>
      <c r="C257" s="32">
        <f t="shared" si="33"/>
        <v>0</v>
      </c>
      <c r="D257" s="6" t="e">
        <f t="shared" si="41"/>
        <v>#DIV/0!</v>
      </c>
      <c r="E257" s="16" t="e">
        <f t="shared" si="34"/>
        <v>#DIV/0!</v>
      </c>
      <c r="F257" s="6" t="e">
        <f t="shared" si="35"/>
        <v>#DIV/0!</v>
      </c>
      <c r="G257" s="16" t="e">
        <f t="shared" si="36"/>
        <v>#DIV/0!</v>
      </c>
      <c r="H257" s="18">
        <f>'skracanie okresu r. równe'!H257</f>
        <v>0</v>
      </c>
      <c r="I257" s="6">
        <f t="shared" si="37"/>
        <v>0</v>
      </c>
      <c r="J257" s="6" t="e">
        <f t="shared" si="43"/>
        <v>#DIV/0!</v>
      </c>
      <c r="K257" s="8">
        <f t="shared" si="42"/>
        <v>244</v>
      </c>
      <c r="L257" s="6" t="e">
        <f t="shared" si="38"/>
        <v>#DIV/0!</v>
      </c>
      <c r="M257" s="16" t="e">
        <f t="shared" si="39"/>
        <v>#DIV/0!</v>
      </c>
      <c r="N257" s="45"/>
      <c r="O257" s="45"/>
      <c r="P257" s="45"/>
    </row>
    <row r="258" spans="2:16" x14ac:dyDescent="0.2">
      <c r="B258" s="17">
        <f t="shared" si="40"/>
        <v>52718</v>
      </c>
      <c r="C258" s="32">
        <f t="shared" si="33"/>
        <v>0</v>
      </c>
      <c r="D258" s="6" t="e">
        <f t="shared" si="41"/>
        <v>#DIV/0!</v>
      </c>
      <c r="E258" s="16" t="e">
        <f t="shared" si="34"/>
        <v>#DIV/0!</v>
      </c>
      <c r="F258" s="6" t="e">
        <f t="shared" si="35"/>
        <v>#DIV/0!</v>
      </c>
      <c r="G258" s="16" t="e">
        <f t="shared" si="36"/>
        <v>#DIV/0!</v>
      </c>
      <c r="H258" s="18">
        <f>'skracanie okresu r. równe'!H258</f>
        <v>0</v>
      </c>
      <c r="I258" s="6">
        <f t="shared" si="37"/>
        <v>0</v>
      </c>
      <c r="J258" s="6" t="e">
        <f t="shared" si="43"/>
        <v>#DIV/0!</v>
      </c>
      <c r="K258" s="8">
        <f t="shared" si="42"/>
        <v>245</v>
      </c>
      <c r="L258" s="6" t="e">
        <f t="shared" si="38"/>
        <v>#DIV/0!</v>
      </c>
      <c r="M258" s="16" t="e">
        <f t="shared" si="39"/>
        <v>#DIV/0!</v>
      </c>
      <c r="N258" s="45"/>
      <c r="O258" s="45"/>
      <c r="P258" s="45"/>
    </row>
    <row r="259" spans="2:16" x14ac:dyDescent="0.2">
      <c r="B259" s="17">
        <f t="shared" si="40"/>
        <v>52749</v>
      </c>
      <c r="C259" s="32">
        <f t="shared" si="33"/>
        <v>0</v>
      </c>
      <c r="D259" s="6" t="e">
        <f t="shared" si="41"/>
        <v>#DIV/0!</v>
      </c>
      <c r="E259" s="16" t="e">
        <f t="shared" si="34"/>
        <v>#DIV/0!</v>
      </c>
      <c r="F259" s="6" t="e">
        <f t="shared" si="35"/>
        <v>#DIV/0!</v>
      </c>
      <c r="G259" s="16" t="e">
        <f t="shared" si="36"/>
        <v>#DIV/0!</v>
      </c>
      <c r="H259" s="18">
        <f>'skracanie okresu r. równe'!H259</f>
        <v>0</v>
      </c>
      <c r="I259" s="6">
        <f t="shared" si="37"/>
        <v>0</v>
      </c>
      <c r="J259" s="6" t="e">
        <f t="shared" si="43"/>
        <v>#DIV/0!</v>
      </c>
      <c r="K259" s="8">
        <f t="shared" si="42"/>
        <v>246</v>
      </c>
      <c r="L259" s="6" t="e">
        <f t="shared" si="38"/>
        <v>#DIV/0!</v>
      </c>
      <c r="M259" s="16" t="e">
        <f t="shared" si="39"/>
        <v>#DIV/0!</v>
      </c>
      <c r="N259" s="45"/>
      <c r="O259" s="45"/>
      <c r="P259" s="45"/>
    </row>
    <row r="260" spans="2:16" x14ac:dyDescent="0.2">
      <c r="B260" s="17">
        <f t="shared" si="40"/>
        <v>52779</v>
      </c>
      <c r="C260" s="32">
        <f t="shared" si="33"/>
        <v>0</v>
      </c>
      <c r="D260" s="6" t="e">
        <f t="shared" si="41"/>
        <v>#DIV/0!</v>
      </c>
      <c r="E260" s="16" t="e">
        <f t="shared" si="34"/>
        <v>#DIV/0!</v>
      </c>
      <c r="F260" s="6" t="e">
        <f t="shared" si="35"/>
        <v>#DIV/0!</v>
      </c>
      <c r="G260" s="16" t="e">
        <f t="shared" si="36"/>
        <v>#DIV/0!</v>
      </c>
      <c r="H260" s="18">
        <f>'skracanie okresu r. równe'!H260</f>
        <v>0</v>
      </c>
      <c r="I260" s="6">
        <f t="shared" si="37"/>
        <v>0</v>
      </c>
      <c r="J260" s="6" t="e">
        <f t="shared" si="43"/>
        <v>#DIV/0!</v>
      </c>
      <c r="K260" s="8">
        <f t="shared" si="42"/>
        <v>247</v>
      </c>
      <c r="L260" s="6" t="e">
        <f t="shared" si="38"/>
        <v>#DIV/0!</v>
      </c>
      <c r="M260" s="16" t="e">
        <f t="shared" si="39"/>
        <v>#DIV/0!</v>
      </c>
      <c r="N260" s="45"/>
      <c r="O260" s="45"/>
      <c r="P260" s="45"/>
    </row>
    <row r="261" spans="2:16" x14ac:dyDescent="0.2">
      <c r="B261" s="17">
        <f t="shared" si="40"/>
        <v>52810</v>
      </c>
      <c r="C261" s="32">
        <f t="shared" si="33"/>
        <v>0</v>
      </c>
      <c r="D261" s="6" t="e">
        <f t="shared" si="41"/>
        <v>#DIV/0!</v>
      </c>
      <c r="E261" s="16" t="e">
        <f t="shared" si="34"/>
        <v>#DIV/0!</v>
      </c>
      <c r="F261" s="6" t="e">
        <f t="shared" si="35"/>
        <v>#DIV/0!</v>
      </c>
      <c r="G261" s="16" t="e">
        <f t="shared" si="36"/>
        <v>#DIV/0!</v>
      </c>
      <c r="H261" s="18">
        <f>'skracanie okresu r. równe'!H261</f>
        <v>0</v>
      </c>
      <c r="I261" s="6">
        <f t="shared" si="37"/>
        <v>0</v>
      </c>
      <c r="J261" s="6" t="e">
        <f t="shared" si="43"/>
        <v>#DIV/0!</v>
      </c>
      <c r="K261" s="8">
        <f t="shared" si="42"/>
        <v>248</v>
      </c>
      <c r="L261" s="6" t="e">
        <f t="shared" si="38"/>
        <v>#DIV/0!</v>
      </c>
      <c r="M261" s="16" t="e">
        <f t="shared" si="39"/>
        <v>#DIV/0!</v>
      </c>
      <c r="N261" s="45"/>
      <c r="O261" s="45"/>
      <c r="P261" s="45"/>
    </row>
    <row r="262" spans="2:16" x14ac:dyDescent="0.2">
      <c r="B262" s="17">
        <f t="shared" si="40"/>
        <v>52841</v>
      </c>
      <c r="C262" s="32">
        <f t="shared" si="33"/>
        <v>0</v>
      </c>
      <c r="D262" s="6" t="e">
        <f t="shared" si="41"/>
        <v>#DIV/0!</v>
      </c>
      <c r="E262" s="16" t="e">
        <f t="shared" si="34"/>
        <v>#DIV/0!</v>
      </c>
      <c r="F262" s="6" t="e">
        <f t="shared" si="35"/>
        <v>#DIV/0!</v>
      </c>
      <c r="G262" s="16" t="e">
        <f t="shared" si="36"/>
        <v>#DIV/0!</v>
      </c>
      <c r="H262" s="18">
        <f>'skracanie okresu r. równe'!H262</f>
        <v>0</v>
      </c>
      <c r="I262" s="6">
        <f t="shared" si="37"/>
        <v>0</v>
      </c>
      <c r="J262" s="6" t="e">
        <f t="shared" si="43"/>
        <v>#DIV/0!</v>
      </c>
      <c r="K262" s="8">
        <f t="shared" si="42"/>
        <v>249</v>
      </c>
      <c r="L262" s="6" t="e">
        <f t="shared" si="38"/>
        <v>#DIV/0!</v>
      </c>
      <c r="M262" s="16" t="e">
        <f t="shared" si="39"/>
        <v>#DIV/0!</v>
      </c>
      <c r="N262" s="45"/>
      <c r="O262" s="45"/>
      <c r="P262" s="45"/>
    </row>
    <row r="263" spans="2:16" x14ac:dyDescent="0.2">
      <c r="B263" s="17">
        <f t="shared" si="40"/>
        <v>52871</v>
      </c>
      <c r="C263" s="32">
        <f t="shared" si="33"/>
        <v>0</v>
      </c>
      <c r="D263" s="6" t="e">
        <f t="shared" si="41"/>
        <v>#DIV/0!</v>
      </c>
      <c r="E263" s="16" t="e">
        <f t="shared" si="34"/>
        <v>#DIV/0!</v>
      </c>
      <c r="F263" s="6" t="e">
        <f t="shared" si="35"/>
        <v>#DIV/0!</v>
      </c>
      <c r="G263" s="16" t="e">
        <f t="shared" si="36"/>
        <v>#DIV/0!</v>
      </c>
      <c r="H263" s="18">
        <f>'skracanie okresu r. równe'!H263</f>
        <v>0</v>
      </c>
      <c r="I263" s="6">
        <f t="shared" si="37"/>
        <v>0</v>
      </c>
      <c r="J263" s="6" t="e">
        <f t="shared" si="43"/>
        <v>#DIV/0!</v>
      </c>
      <c r="K263" s="8">
        <f t="shared" si="42"/>
        <v>250</v>
      </c>
      <c r="L263" s="6" t="e">
        <f t="shared" si="38"/>
        <v>#DIV/0!</v>
      </c>
      <c r="M263" s="16" t="e">
        <f t="shared" si="39"/>
        <v>#DIV/0!</v>
      </c>
      <c r="N263" s="45"/>
      <c r="O263" s="45"/>
      <c r="P263" s="45"/>
    </row>
    <row r="264" spans="2:16" x14ac:dyDescent="0.2">
      <c r="B264" s="17">
        <f t="shared" si="40"/>
        <v>52902</v>
      </c>
      <c r="C264" s="32">
        <f t="shared" si="33"/>
        <v>0</v>
      </c>
      <c r="D264" s="6" t="e">
        <f t="shared" si="41"/>
        <v>#DIV/0!</v>
      </c>
      <c r="E264" s="16" t="e">
        <f t="shared" si="34"/>
        <v>#DIV/0!</v>
      </c>
      <c r="F264" s="6" t="e">
        <f t="shared" si="35"/>
        <v>#DIV/0!</v>
      </c>
      <c r="G264" s="16" t="e">
        <f t="shared" si="36"/>
        <v>#DIV/0!</v>
      </c>
      <c r="H264" s="18">
        <f>'skracanie okresu r. równe'!H264</f>
        <v>0</v>
      </c>
      <c r="I264" s="6">
        <f t="shared" si="37"/>
        <v>0</v>
      </c>
      <c r="J264" s="6" t="e">
        <f t="shared" si="43"/>
        <v>#DIV/0!</v>
      </c>
      <c r="K264" s="8">
        <f t="shared" si="42"/>
        <v>251</v>
      </c>
      <c r="L264" s="6" t="e">
        <f t="shared" si="38"/>
        <v>#DIV/0!</v>
      </c>
      <c r="M264" s="16" t="e">
        <f t="shared" si="39"/>
        <v>#DIV/0!</v>
      </c>
      <c r="N264" s="45"/>
      <c r="O264" s="45"/>
      <c r="P264" s="45"/>
    </row>
    <row r="265" spans="2:16" x14ac:dyDescent="0.2">
      <c r="B265" s="17">
        <f t="shared" si="40"/>
        <v>52932</v>
      </c>
      <c r="C265" s="32">
        <f t="shared" si="33"/>
        <v>0</v>
      </c>
      <c r="D265" s="6" t="e">
        <f t="shared" si="41"/>
        <v>#DIV/0!</v>
      </c>
      <c r="E265" s="16" t="e">
        <f t="shared" si="34"/>
        <v>#DIV/0!</v>
      </c>
      <c r="F265" s="6" t="e">
        <f t="shared" si="35"/>
        <v>#DIV/0!</v>
      </c>
      <c r="G265" s="16" t="e">
        <f t="shared" si="36"/>
        <v>#DIV/0!</v>
      </c>
      <c r="H265" s="18">
        <f>'skracanie okresu r. równe'!H265</f>
        <v>0</v>
      </c>
      <c r="I265" s="6">
        <f t="shared" si="37"/>
        <v>0</v>
      </c>
      <c r="J265" s="6" t="e">
        <f t="shared" si="43"/>
        <v>#DIV/0!</v>
      </c>
      <c r="K265" s="8">
        <f t="shared" si="42"/>
        <v>252</v>
      </c>
      <c r="L265" s="6" t="e">
        <f t="shared" si="38"/>
        <v>#DIV/0!</v>
      </c>
      <c r="M265" s="16" t="e">
        <f t="shared" si="39"/>
        <v>#DIV/0!</v>
      </c>
      <c r="N265" s="45"/>
      <c r="O265" s="45"/>
      <c r="P265" s="45"/>
    </row>
    <row r="266" spans="2:16" x14ac:dyDescent="0.2">
      <c r="B266" s="17">
        <f t="shared" si="40"/>
        <v>52963</v>
      </c>
      <c r="C266" s="32">
        <f t="shared" si="33"/>
        <v>0</v>
      </c>
      <c r="D266" s="6" t="e">
        <f t="shared" si="41"/>
        <v>#DIV/0!</v>
      </c>
      <c r="E266" s="16" t="e">
        <f t="shared" si="34"/>
        <v>#DIV/0!</v>
      </c>
      <c r="F266" s="6" t="e">
        <f t="shared" si="35"/>
        <v>#DIV/0!</v>
      </c>
      <c r="G266" s="16" t="e">
        <f t="shared" si="36"/>
        <v>#DIV/0!</v>
      </c>
      <c r="H266" s="18">
        <f>'skracanie okresu r. równe'!H266</f>
        <v>0</v>
      </c>
      <c r="I266" s="6">
        <f t="shared" si="37"/>
        <v>0</v>
      </c>
      <c r="J266" s="6" t="e">
        <f t="shared" si="43"/>
        <v>#DIV/0!</v>
      </c>
      <c r="K266" s="8">
        <f t="shared" si="42"/>
        <v>253</v>
      </c>
      <c r="L266" s="6" t="e">
        <f t="shared" si="38"/>
        <v>#DIV/0!</v>
      </c>
      <c r="M266" s="16" t="e">
        <f t="shared" si="39"/>
        <v>#DIV/0!</v>
      </c>
      <c r="N266" s="45"/>
      <c r="O266" s="45"/>
      <c r="P266" s="45"/>
    </row>
    <row r="267" spans="2:16" x14ac:dyDescent="0.2">
      <c r="B267" s="17">
        <f t="shared" si="40"/>
        <v>52994</v>
      </c>
      <c r="C267" s="32">
        <f t="shared" si="33"/>
        <v>0</v>
      </c>
      <c r="D267" s="6" t="e">
        <f t="shared" si="41"/>
        <v>#DIV/0!</v>
      </c>
      <c r="E267" s="16" t="e">
        <f t="shared" si="34"/>
        <v>#DIV/0!</v>
      </c>
      <c r="F267" s="6" t="e">
        <f t="shared" si="35"/>
        <v>#DIV/0!</v>
      </c>
      <c r="G267" s="16" t="e">
        <f t="shared" si="36"/>
        <v>#DIV/0!</v>
      </c>
      <c r="H267" s="18">
        <f>'skracanie okresu r. równe'!H267</f>
        <v>0</v>
      </c>
      <c r="I267" s="6">
        <f t="shared" si="37"/>
        <v>0</v>
      </c>
      <c r="J267" s="6" t="e">
        <f t="shared" si="43"/>
        <v>#DIV/0!</v>
      </c>
      <c r="K267" s="8">
        <f t="shared" si="42"/>
        <v>254</v>
      </c>
      <c r="L267" s="6" t="e">
        <f t="shared" si="38"/>
        <v>#DIV/0!</v>
      </c>
      <c r="M267" s="16" t="e">
        <f t="shared" si="39"/>
        <v>#DIV/0!</v>
      </c>
      <c r="N267" s="45"/>
      <c r="O267" s="45"/>
      <c r="P267" s="45"/>
    </row>
    <row r="268" spans="2:16" x14ac:dyDescent="0.2">
      <c r="B268" s="17">
        <f t="shared" si="40"/>
        <v>53022</v>
      </c>
      <c r="C268" s="32">
        <f t="shared" si="33"/>
        <v>0</v>
      </c>
      <c r="D268" s="6" t="e">
        <f t="shared" si="41"/>
        <v>#DIV/0!</v>
      </c>
      <c r="E268" s="16" t="e">
        <f t="shared" si="34"/>
        <v>#DIV/0!</v>
      </c>
      <c r="F268" s="6" t="e">
        <f t="shared" si="35"/>
        <v>#DIV/0!</v>
      </c>
      <c r="G268" s="16" t="e">
        <f t="shared" si="36"/>
        <v>#DIV/0!</v>
      </c>
      <c r="H268" s="18">
        <f>'skracanie okresu r. równe'!H268</f>
        <v>0</v>
      </c>
      <c r="I268" s="6">
        <f t="shared" si="37"/>
        <v>0</v>
      </c>
      <c r="J268" s="6" t="e">
        <f t="shared" si="43"/>
        <v>#DIV/0!</v>
      </c>
      <c r="K268" s="8">
        <f t="shared" si="42"/>
        <v>255</v>
      </c>
      <c r="L268" s="6" t="e">
        <f t="shared" si="38"/>
        <v>#DIV/0!</v>
      </c>
      <c r="M268" s="16" t="e">
        <f t="shared" si="39"/>
        <v>#DIV/0!</v>
      </c>
      <c r="N268" s="45"/>
      <c r="O268" s="45"/>
      <c r="P268" s="45"/>
    </row>
    <row r="269" spans="2:16" x14ac:dyDescent="0.2">
      <c r="B269" s="17">
        <f t="shared" si="40"/>
        <v>53053</v>
      </c>
      <c r="C269" s="32">
        <f t="shared" si="33"/>
        <v>0</v>
      </c>
      <c r="D269" s="6" t="e">
        <f t="shared" si="41"/>
        <v>#DIV/0!</v>
      </c>
      <c r="E269" s="16" t="e">
        <f t="shared" si="34"/>
        <v>#DIV/0!</v>
      </c>
      <c r="F269" s="6" t="e">
        <f t="shared" si="35"/>
        <v>#DIV/0!</v>
      </c>
      <c r="G269" s="16" t="e">
        <f t="shared" si="36"/>
        <v>#DIV/0!</v>
      </c>
      <c r="H269" s="18">
        <f>'skracanie okresu r. równe'!H269</f>
        <v>0</v>
      </c>
      <c r="I269" s="6">
        <f t="shared" si="37"/>
        <v>0</v>
      </c>
      <c r="J269" s="6" t="e">
        <f t="shared" si="43"/>
        <v>#DIV/0!</v>
      </c>
      <c r="K269" s="8">
        <f t="shared" si="42"/>
        <v>256</v>
      </c>
      <c r="L269" s="6" t="e">
        <f t="shared" si="38"/>
        <v>#DIV/0!</v>
      </c>
      <c r="M269" s="16" t="e">
        <f t="shared" si="39"/>
        <v>#DIV/0!</v>
      </c>
      <c r="N269" s="45"/>
      <c r="O269" s="45"/>
      <c r="P269" s="45"/>
    </row>
    <row r="270" spans="2:16" x14ac:dyDescent="0.2">
      <c r="B270" s="17">
        <f t="shared" si="40"/>
        <v>53083</v>
      </c>
      <c r="C270" s="32">
        <f t="shared" si="33"/>
        <v>0</v>
      </c>
      <c r="D270" s="6" t="e">
        <f t="shared" si="41"/>
        <v>#DIV/0!</v>
      </c>
      <c r="E270" s="16" t="e">
        <f t="shared" si="34"/>
        <v>#DIV/0!</v>
      </c>
      <c r="F270" s="6" t="e">
        <f t="shared" si="35"/>
        <v>#DIV/0!</v>
      </c>
      <c r="G270" s="16" t="e">
        <f t="shared" si="36"/>
        <v>#DIV/0!</v>
      </c>
      <c r="H270" s="18">
        <f>'skracanie okresu r. równe'!H270</f>
        <v>0</v>
      </c>
      <c r="I270" s="6">
        <f t="shared" si="37"/>
        <v>0</v>
      </c>
      <c r="J270" s="6" t="e">
        <f t="shared" si="43"/>
        <v>#DIV/0!</v>
      </c>
      <c r="K270" s="8">
        <f t="shared" si="42"/>
        <v>257</v>
      </c>
      <c r="L270" s="6" t="e">
        <f t="shared" si="38"/>
        <v>#DIV/0!</v>
      </c>
      <c r="M270" s="16" t="e">
        <f t="shared" si="39"/>
        <v>#DIV/0!</v>
      </c>
      <c r="N270" s="45"/>
      <c r="O270" s="45"/>
      <c r="P270" s="45"/>
    </row>
    <row r="271" spans="2:16" x14ac:dyDescent="0.2">
      <c r="B271" s="17">
        <f t="shared" si="40"/>
        <v>53114</v>
      </c>
      <c r="C271" s="32">
        <f t="shared" ref="C271:C334" si="44">$D$7</f>
        <v>0</v>
      </c>
      <c r="D271" s="6" t="e">
        <f t="shared" si="41"/>
        <v>#DIV/0!</v>
      </c>
      <c r="E271" s="16" t="e">
        <f t="shared" ref="E271:E334" si="45">F271+G271</f>
        <v>#DIV/0!</v>
      </c>
      <c r="F271" s="6" t="e">
        <f t="shared" ref="F271:F334" si="46">D271*C271/12</f>
        <v>#DIV/0!</v>
      </c>
      <c r="G271" s="16" t="e">
        <f t="shared" ref="G271:G334" si="47">IF(J270&gt;0,$D$6/$D$9,0)</f>
        <v>#DIV/0!</v>
      </c>
      <c r="H271" s="18">
        <f>'skracanie okresu r. równe'!H271</f>
        <v>0</v>
      </c>
      <c r="I271" s="6">
        <f t="shared" ref="I271:I334" si="48">IF(H271=0,0,MAX(IF(H271&gt;0,D271*0.005,0),300))</f>
        <v>0</v>
      </c>
      <c r="J271" s="6" t="e">
        <f t="shared" si="43"/>
        <v>#DIV/0!</v>
      </c>
      <c r="K271" s="8">
        <f t="shared" si="42"/>
        <v>258</v>
      </c>
      <c r="L271" s="6" t="e">
        <f t="shared" ref="L271:L334" si="49">L270+F271</f>
        <v>#DIV/0!</v>
      </c>
      <c r="M271" s="16" t="e">
        <f t="shared" ref="M271:M334" si="50">M270+G271+H271</f>
        <v>#DIV/0!</v>
      </c>
      <c r="N271" s="45"/>
      <c r="O271" s="45"/>
      <c r="P271" s="45"/>
    </row>
    <row r="272" spans="2:16" x14ac:dyDescent="0.2">
      <c r="B272" s="17">
        <f t="shared" ref="B272:B335" si="51">EDATE(B271,1)</f>
        <v>53144</v>
      </c>
      <c r="C272" s="32">
        <f t="shared" si="44"/>
        <v>0</v>
      </c>
      <c r="D272" s="6" t="e">
        <f t="shared" ref="D272:D335" si="52">IF(J271&lt;=0,0,J271)</f>
        <v>#DIV/0!</v>
      </c>
      <c r="E272" s="16" t="e">
        <f t="shared" si="45"/>
        <v>#DIV/0!</v>
      </c>
      <c r="F272" s="6" t="e">
        <f t="shared" si="46"/>
        <v>#DIV/0!</v>
      </c>
      <c r="G272" s="16" t="e">
        <f t="shared" si="47"/>
        <v>#DIV/0!</v>
      </c>
      <c r="H272" s="18">
        <f>'skracanie okresu r. równe'!H272</f>
        <v>0</v>
      </c>
      <c r="I272" s="6">
        <f t="shared" si="48"/>
        <v>0</v>
      </c>
      <c r="J272" s="6" t="e">
        <f t="shared" si="43"/>
        <v>#DIV/0!</v>
      </c>
      <c r="K272" s="8">
        <f t="shared" ref="K272:K335" si="53">K271+1</f>
        <v>259</v>
      </c>
      <c r="L272" s="6" t="e">
        <f t="shared" si="49"/>
        <v>#DIV/0!</v>
      </c>
      <c r="M272" s="16" t="e">
        <f t="shared" si="50"/>
        <v>#DIV/0!</v>
      </c>
      <c r="N272" s="45"/>
      <c r="O272" s="45"/>
      <c r="P272" s="45"/>
    </row>
    <row r="273" spans="2:16" x14ac:dyDescent="0.2">
      <c r="B273" s="17">
        <f t="shared" si="51"/>
        <v>53175</v>
      </c>
      <c r="C273" s="32">
        <f t="shared" si="44"/>
        <v>0</v>
      </c>
      <c r="D273" s="6" t="e">
        <f t="shared" si="52"/>
        <v>#DIV/0!</v>
      </c>
      <c r="E273" s="16" t="e">
        <f t="shared" si="45"/>
        <v>#DIV/0!</v>
      </c>
      <c r="F273" s="6" t="e">
        <f t="shared" si="46"/>
        <v>#DIV/0!</v>
      </c>
      <c r="G273" s="16" t="e">
        <f t="shared" si="47"/>
        <v>#DIV/0!</v>
      </c>
      <c r="H273" s="18">
        <f>'skracanie okresu r. równe'!H273</f>
        <v>0</v>
      </c>
      <c r="I273" s="6">
        <f t="shared" si="48"/>
        <v>0</v>
      </c>
      <c r="J273" s="6" t="e">
        <f t="shared" si="43"/>
        <v>#DIV/0!</v>
      </c>
      <c r="K273" s="8">
        <f t="shared" si="53"/>
        <v>260</v>
      </c>
      <c r="L273" s="6" t="e">
        <f t="shared" si="49"/>
        <v>#DIV/0!</v>
      </c>
      <c r="M273" s="16" t="e">
        <f t="shared" si="50"/>
        <v>#DIV/0!</v>
      </c>
      <c r="N273" s="45"/>
      <c r="O273" s="45"/>
      <c r="P273" s="45"/>
    </row>
    <row r="274" spans="2:16" x14ac:dyDescent="0.2">
      <c r="B274" s="17">
        <f t="shared" si="51"/>
        <v>53206</v>
      </c>
      <c r="C274" s="32">
        <f t="shared" si="44"/>
        <v>0</v>
      </c>
      <c r="D274" s="6" t="e">
        <f t="shared" si="52"/>
        <v>#DIV/0!</v>
      </c>
      <c r="E274" s="16" t="e">
        <f t="shared" si="45"/>
        <v>#DIV/0!</v>
      </c>
      <c r="F274" s="6" t="e">
        <f t="shared" si="46"/>
        <v>#DIV/0!</v>
      </c>
      <c r="G274" s="16" t="e">
        <f t="shared" si="47"/>
        <v>#DIV/0!</v>
      </c>
      <c r="H274" s="18">
        <f>'skracanie okresu r. równe'!H274</f>
        <v>0</v>
      </c>
      <c r="I274" s="6">
        <f t="shared" si="48"/>
        <v>0</v>
      </c>
      <c r="J274" s="6" t="e">
        <f t="shared" ref="J274:J337" si="54">D274-G274-H274</f>
        <v>#DIV/0!</v>
      </c>
      <c r="K274" s="8">
        <f t="shared" si="53"/>
        <v>261</v>
      </c>
      <c r="L274" s="6" t="e">
        <f t="shared" si="49"/>
        <v>#DIV/0!</v>
      </c>
      <c r="M274" s="16" t="e">
        <f t="shared" si="50"/>
        <v>#DIV/0!</v>
      </c>
      <c r="N274" s="45"/>
      <c r="O274" s="45"/>
      <c r="P274" s="45"/>
    </row>
    <row r="275" spans="2:16" x14ac:dyDescent="0.2">
      <c r="B275" s="17">
        <f t="shared" si="51"/>
        <v>53236</v>
      </c>
      <c r="C275" s="32">
        <f t="shared" si="44"/>
        <v>0</v>
      </c>
      <c r="D275" s="6" t="e">
        <f t="shared" si="52"/>
        <v>#DIV/0!</v>
      </c>
      <c r="E275" s="16" t="e">
        <f t="shared" si="45"/>
        <v>#DIV/0!</v>
      </c>
      <c r="F275" s="6" t="e">
        <f t="shared" si="46"/>
        <v>#DIV/0!</v>
      </c>
      <c r="G275" s="16" t="e">
        <f t="shared" si="47"/>
        <v>#DIV/0!</v>
      </c>
      <c r="H275" s="18">
        <f>'skracanie okresu r. równe'!H275</f>
        <v>0</v>
      </c>
      <c r="I275" s="6">
        <f t="shared" si="48"/>
        <v>0</v>
      </c>
      <c r="J275" s="6" t="e">
        <f t="shared" si="54"/>
        <v>#DIV/0!</v>
      </c>
      <c r="K275" s="8">
        <f t="shared" si="53"/>
        <v>262</v>
      </c>
      <c r="L275" s="6" t="e">
        <f t="shared" si="49"/>
        <v>#DIV/0!</v>
      </c>
      <c r="M275" s="16" t="e">
        <f t="shared" si="50"/>
        <v>#DIV/0!</v>
      </c>
      <c r="N275" s="45"/>
      <c r="O275" s="45"/>
      <c r="P275" s="45"/>
    </row>
    <row r="276" spans="2:16" x14ac:dyDescent="0.2">
      <c r="B276" s="17">
        <f t="shared" si="51"/>
        <v>53267</v>
      </c>
      <c r="C276" s="32">
        <f t="shared" si="44"/>
        <v>0</v>
      </c>
      <c r="D276" s="6" t="e">
        <f t="shared" si="52"/>
        <v>#DIV/0!</v>
      </c>
      <c r="E276" s="16" t="e">
        <f t="shared" si="45"/>
        <v>#DIV/0!</v>
      </c>
      <c r="F276" s="6" t="e">
        <f t="shared" si="46"/>
        <v>#DIV/0!</v>
      </c>
      <c r="G276" s="16" t="e">
        <f t="shared" si="47"/>
        <v>#DIV/0!</v>
      </c>
      <c r="H276" s="18">
        <f>'skracanie okresu r. równe'!H276</f>
        <v>0</v>
      </c>
      <c r="I276" s="6">
        <f t="shared" si="48"/>
        <v>0</v>
      </c>
      <c r="J276" s="6" t="e">
        <f t="shared" si="54"/>
        <v>#DIV/0!</v>
      </c>
      <c r="K276" s="8">
        <f t="shared" si="53"/>
        <v>263</v>
      </c>
      <c r="L276" s="6" t="e">
        <f t="shared" si="49"/>
        <v>#DIV/0!</v>
      </c>
      <c r="M276" s="16" t="e">
        <f t="shared" si="50"/>
        <v>#DIV/0!</v>
      </c>
      <c r="N276" s="45"/>
      <c r="O276" s="45"/>
      <c r="P276" s="45"/>
    </row>
    <row r="277" spans="2:16" x14ac:dyDescent="0.2">
      <c r="B277" s="17">
        <f t="shared" si="51"/>
        <v>53297</v>
      </c>
      <c r="C277" s="32">
        <f t="shared" si="44"/>
        <v>0</v>
      </c>
      <c r="D277" s="6" t="e">
        <f t="shared" si="52"/>
        <v>#DIV/0!</v>
      </c>
      <c r="E277" s="16" t="e">
        <f t="shared" si="45"/>
        <v>#DIV/0!</v>
      </c>
      <c r="F277" s="6" t="e">
        <f t="shared" si="46"/>
        <v>#DIV/0!</v>
      </c>
      <c r="G277" s="16" t="e">
        <f t="shared" si="47"/>
        <v>#DIV/0!</v>
      </c>
      <c r="H277" s="18">
        <f>'skracanie okresu r. równe'!H277</f>
        <v>0</v>
      </c>
      <c r="I277" s="6">
        <f t="shared" si="48"/>
        <v>0</v>
      </c>
      <c r="J277" s="6" t="e">
        <f t="shared" si="54"/>
        <v>#DIV/0!</v>
      </c>
      <c r="K277" s="8">
        <f t="shared" si="53"/>
        <v>264</v>
      </c>
      <c r="L277" s="6" t="e">
        <f t="shared" si="49"/>
        <v>#DIV/0!</v>
      </c>
      <c r="M277" s="16" t="e">
        <f t="shared" si="50"/>
        <v>#DIV/0!</v>
      </c>
      <c r="N277" s="45"/>
      <c r="O277" s="45"/>
      <c r="P277" s="45"/>
    </row>
    <row r="278" spans="2:16" x14ac:dyDescent="0.2">
      <c r="B278" s="17">
        <f t="shared" si="51"/>
        <v>53328</v>
      </c>
      <c r="C278" s="32">
        <f t="shared" si="44"/>
        <v>0</v>
      </c>
      <c r="D278" s="6" t="e">
        <f t="shared" si="52"/>
        <v>#DIV/0!</v>
      </c>
      <c r="E278" s="16" t="e">
        <f t="shared" si="45"/>
        <v>#DIV/0!</v>
      </c>
      <c r="F278" s="6" t="e">
        <f t="shared" si="46"/>
        <v>#DIV/0!</v>
      </c>
      <c r="G278" s="16" t="e">
        <f t="shared" si="47"/>
        <v>#DIV/0!</v>
      </c>
      <c r="H278" s="18">
        <f>'skracanie okresu r. równe'!H278</f>
        <v>0</v>
      </c>
      <c r="I278" s="6">
        <f t="shared" si="48"/>
        <v>0</v>
      </c>
      <c r="J278" s="6" t="e">
        <f t="shared" si="54"/>
        <v>#DIV/0!</v>
      </c>
      <c r="K278" s="8">
        <f t="shared" si="53"/>
        <v>265</v>
      </c>
      <c r="L278" s="6" t="e">
        <f t="shared" si="49"/>
        <v>#DIV/0!</v>
      </c>
      <c r="M278" s="16" t="e">
        <f t="shared" si="50"/>
        <v>#DIV/0!</v>
      </c>
      <c r="N278" s="45"/>
      <c r="O278" s="45"/>
      <c r="P278" s="45"/>
    </row>
    <row r="279" spans="2:16" x14ac:dyDescent="0.2">
      <c r="B279" s="17">
        <f t="shared" si="51"/>
        <v>53359</v>
      </c>
      <c r="C279" s="32">
        <f t="shared" si="44"/>
        <v>0</v>
      </c>
      <c r="D279" s="6" t="e">
        <f t="shared" si="52"/>
        <v>#DIV/0!</v>
      </c>
      <c r="E279" s="16" t="e">
        <f t="shared" si="45"/>
        <v>#DIV/0!</v>
      </c>
      <c r="F279" s="6" t="e">
        <f t="shared" si="46"/>
        <v>#DIV/0!</v>
      </c>
      <c r="G279" s="16" t="e">
        <f t="shared" si="47"/>
        <v>#DIV/0!</v>
      </c>
      <c r="H279" s="18">
        <f>'skracanie okresu r. równe'!H279</f>
        <v>0</v>
      </c>
      <c r="I279" s="6">
        <f t="shared" si="48"/>
        <v>0</v>
      </c>
      <c r="J279" s="6" t="e">
        <f t="shared" si="54"/>
        <v>#DIV/0!</v>
      </c>
      <c r="K279" s="8">
        <f t="shared" si="53"/>
        <v>266</v>
      </c>
      <c r="L279" s="6" t="e">
        <f t="shared" si="49"/>
        <v>#DIV/0!</v>
      </c>
      <c r="M279" s="16" t="e">
        <f t="shared" si="50"/>
        <v>#DIV/0!</v>
      </c>
      <c r="N279" s="45"/>
      <c r="O279" s="45"/>
      <c r="P279" s="45"/>
    </row>
    <row r="280" spans="2:16" x14ac:dyDescent="0.2">
      <c r="B280" s="17">
        <f t="shared" si="51"/>
        <v>53387</v>
      </c>
      <c r="C280" s="32">
        <f t="shared" si="44"/>
        <v>0</v>
      </c>
      <c r="D280" s="6" t="e">
        <f t="shared" si="52"/>
        <v>#DIV/0!</v>
      </c>
      <c r="E280" s="16" t="e">
        <f t="shared" si="45"/>
        <v>#DIV/0!</v>
      </c>
      <c r="F280" s="6" t="e">
        <f t="shared" si="46"/>
        <v>#DIV/0!</v>
      </c>
      <c r="G280" s="16" t="e">
        <f t="shared" si="47"/>
        <v>#DIV/0!</v>
      </c>
      <c r="H280" s="18">
        <f>'skracanie okresu r. równe'!H280</f>
        <v>0</v>
      </c>
      <c r="I280" s="6">
        <f t="shared" si="48"/>
        <v>0</v>
      </c>
      <c r="J280" s="6" t="e">
        <f t="shared" si="54"/>
        <v>#DIV/0!</v>
      </c>
      <c r="K280" s="8">
        <f t="shared" si="53"/>
        <v>267</v>
      </c>
      <c r="L280" s="6" t="e">
        <f t="shared" si="49"/>
        <v>#DIV/0!</v>
      </c>
      <c r="M280" s="16" t="e">
        <f t="shared" si="50"/>
        <v>#DIV/0!</v>
      </c>
      <c r="N280" s="45"/>
      <c r="O280" s="45"/>
      <c r="P280" s="45"/>
    </row>
    <row r="281" spans="2:16" x14ac:dyDescent="0.2">
      <c r="B281" s="17">
        <f t="shared" si="51"/>
        <v>53418</v>
      </c>
      <c r="C281" s="32">
        <f t="shared" si="44"/>
        <v>0</v>
      </c>
      <c r="D281" s="6" t="e">
        <f t="shared" si="52"/>
        <v>#DIV/0!</v>
      </c>
      <c r="E281" s="16" t="e">
        <f t="shared" si="45"/>
        <v>#DIV/0!</v>
      </c>
      <c r="F281" s="6" t="e">
        <f t="shared" si="46"/>
        <v>#DIV/0!</v>
      </c>
      <c r="G281" s="16" t="e">
        <f t="shared" si="47"/>
        <v>#DIV/0!</v>
      </c>
      <c r="H281" s="18">
        <f>'skracanie okresu r. równe'!H281</f>
        <v>0</v>
      </c>
      <c r="I281" s="6">
        <f t="shared" si="48"/>
        <v>0</v>
      </c>
      <c r="J281" s="6" t="e">
        <f t="shared" si="54"/>
        <v>#DIV/0!</v>
      </c>
      <c r="K281" s="8">
        <f t="shared" si="53"/>
        <v>268</v>
      </c>
      <c r="L281" s="6" t="e">
        <f t="shared" si="49"/>
        <v>#DIV/0!</v>
      </c>
      <c r="M281" s="16" t="e">
        <f t="shared" si="50"/>
        <v>#DIV/0!</v>
      </c>
      <c r="N281" s="45"/>
      <c r="O281" s="45"/>
      <c r="P281" s="45"/>
    </row>
    <row r="282" spans="2:16" x14ac:dyDescent="0.2">
      <c r="B282" s="17">
        <f t="shared" si="51"/>
        <v>53448</v>
      </c>
      <c r="C282" s="32">
        <f t="shared" si="44"/>
        <v>0</v>
      </c>
      <c r="D282" s="6" t="e">
        <f t="shared" si="52"/>
        <v>#DIV/0!</v>
      </c>
      <c r="E282" s="16" t="e">
        <f t="shared" si="45"/>
        <v>#DIV/0!</v>
      </c>
      <c r="F282" s="6" t="e">
        <f t="shared" si="46"/>
        <v>#DIV/0!</v>
      </c>
      <c r="G282" s="16" t="e">
        <f t="shared" si="47"/>
        <v>#DIV/0!</v>
      </c>
      <c r="H282" s="18">
        <f>'skracanie okresu r. równe'!H282</f>
        <v>0</v>
      </c>
      <c r="I282" s="6">
        <f t="shared" si="48"/>
        <v>0</v>
      </c>
      <c r="J282" s="6" t="e">
        <f t="shared" si="54"/>
        <v>#DIV/0!</v>
      </c>
      <c r="K282" s="8">
        <f t="shared" si="53"/>
        <v>269</v>
      </c>
      <c r="L282" s="6" t="e">
        <f t="shared" si="49"/>
        <v>#DIV/0!</v>
      </c>
      <c r="M282" s="16" t="e">
        <f t="shared" si="50"/>
        <v>#DIV/0!</v>
      </c>
      <c r="N282" s="45"/>
      <c r="O282" s="45"/>
      <c r="P282" s="45"/>
    </row>
    <row r="283" spans="2:16" x14ac:dyDescent="0.2">
      <c r="B283" s="17">
        <f t="shared" si="51"/>
        <v>53479</v>
      </c>
      <c r="C283" s="32">
        <f t="shared" si="44"/>
        <v>0</v>
      </c>
      <c r="D283" s="6" t="e">
        <f t="shared" si="52"/>
        <v>#DIV/0!</v>
      </c>
      <c r="E283" s="16" t="e">
        <f t="shared" si="45"/>
        <v>#DIV/0!</v>
      </c>
      <c r="F283" s="6" t="e">
        <f t="shared" si="46"/>
        <v>#DIV/0!</v>
      </c>
      <c r="G283" s="16" t="e">
        <f t="shared" si="47"/>
        <v>#DIV/0!</v>
      </c>
      <c r="H283" s="18">
        <f>'skracanie okresu r. równe'!H283</f>
        <v>0</v>
      </c>
      <c r="I283" s="6">
        <f t="shared" si="48"/>
        <v>0</v>
      </c>
      <c r="J283" s="6" t="e">
        <f t="shared" si="54"/>
        <v>#DIV/0!</v>
      </c>
      <c r="K283" s="8">
        <f t="shared" si="53"/>
        <v>270</v>
      </c>
      <c r="L283" s="6" t="e">
        <f t="shared" si="49"/>
        <v>#DIV/0!</v>
      </c>
      <c r="M283" s="16" t="e">
        <f t="shared" si="50"/>
        <v>#DIV/0!</v>
      </c>
      <c r="N283" s="45"/>
      <c r="O283" s="45"/>
      <c r="P283" s="45"/>
    </row>
    <row r="284" spans="2:16" x14ac:dyDescent="0.2">
      <c r="B284" s="17">
        <f t="shared" si="51"/>
        <v>53509</v>
      </c>
      <c r="C284" s="32">
        <f t="shared" si="44"/>
        <v>0</v>
      </c>
      <c r="D284" s="6" t="e">
        <f t="shared" si="52"/>
        <v>#DIV/0!</v>
      </c>
      <c r="E284" s="16" t="e">
        <f t="shared" si="45"/>
        <v>#DIV/0!</v>
      </c>
      <c r="F284" s="6" t="e">
        <f t="shared" si="46"/>
        <v>#DIV/0!</v>
      </c>
      <c r="G284" s="16" t="e">
        <f t="shared" si="47"/>
        <v>#DIV/0!</v>
      </c>
      <c r="H284" s="18">
        <f>'skracanie okresu r. równe'!H284</f>
        <v>0</v>
      </c>
      <c r="I284" s="6">
        <f t="shared" si="48"/>
        <v>0</v>
      </c>
      <c r="J284" s="6" t="e">
        <f t="shared" si="54"/>
        <v>#DIV/0!</v>
      </c>
      <c r="K284" s="8">
        <f t="shared" si="53"/>
        <v>271</v>
      </c>
      <c r="L284" s="6" t="e">
        <f t="shared" si="49"/>
        <v>#DIV/0!</v>
      </c>
      <c r="M284" s="16" t="e">
        <f t="shared" si="50"/>
        <v>#DIV/0!</v>
      </c>
      <c r="N284" s="45"/>
      <c r="O284" s="45"/>
      <c r="P284" s="45"/>
    </row>
    <row r="285" spans="2:16" x14ac:dyDescent="0.2">
      <c r="B285" s="17">
        <f t="shared" si="51"/>
        <v>53540</v>
      </c>
      <c r="C285" s="32">
        <f t="shared" si="44"/>
        <v>0</v>
      </c>
      <c r="D285" s="6" t="e">
        <f t="shared" si="52"/>
        <v>#DIV/0!</v>
      </c>
      <c r="E285" s="16" t="e">
        <f t="shared" si="45"/>
        <v>#DIV/0!</v>
      </c>
      <c r="F285" s="6" t="e">
        <f t="shared" si="46"/>
        <v>#DIV/0!</v>
      </c>
      <c r="G285" s="16" t="e">
        <f t="shared" si="47"/>
        <v>#DIV/0!</v>
      </c>
      <c r="H285" s="18">
        <f>'skracanie okresu r. równe'!H285</f>
        <v>0</v>
      </c>
      <c r="I285" s="6">
        <f t="shared" si="48"/>
        <v>0</v>
      </c>
      <c r="J285" s="6" t="e">
        <f t="shared" si="54"/>
        <v>#DIV/0!</v>
      </c>
      <c r="K285" s="8">
        <f t="shared" si="53"/>
        <v>272</v>
      </c>
      <c r="L285" s="6" t="e">
        <f t="shared" si="49"/>
        <v>#DIV/0!</v>
      </c>
      <c r="M285" s="16" t="e">
        <f t="shared" si="50"/>
        <v>#DIV/0!</v>
      </c>
      <c r="N285" s="45"/>
      <c r="O285" s="45"/>
      <c r="P285" s="45"/>
    </row>
    <row r="286" spans="2:16" x14ac:dyDescent="0.2">
      <c r="B286" s="17">
        <f t="shared" si="51"/>
        <v>53571</v>
      </c>
      <c r="C286" s="32">
        <f t="shared" si="44"/>
        <v>0</v>
      </c>
      <c r="D286" s="6" t="e">
        <f t="shared" si="52"/>
        <v>#DIV/0!</v>
      </c>
      <c r="E286" s="16" t="e">
        <f t="shared" si="45"/>
        <v>#DIV/0!</v>
      </c>
      <c r="F286" s="6" t="e">
        <f t="shared" si="46"/>
        <v>#DIV/0!</v>
      </c>
      <c r="G286" s="16" t="e">
        <f t="shared" si="47"/>
        <v>#DIV/0!</v>
      </c>
      <c r="H286" s="18">
        <f>'skracanie okresu r. równe'!H286</f>
        <v>0</v>
      </c>
      <c r="I286" s="6">
        <f t="shared" si="48"/>
        <v>0</v>
      </c>
      <c r="J286" s="6" t="e">
        <f t="shared" si="54"/>
        <v>#DIV/0!</v>
      </c>
      <c r="K286" s="8">
        <f t="shared" si="53"/>
        <v>273</v>
      </c>
      <c r="L286" s="6" t="e">
        <f t="shared" si="49"/>
        <v>#DIV/0!</v>
      </c>
      <c r="M286" s="16" t="e">
        <f t="shared" si="50"/>
        <v>#DIV/0!</v>
      </c>
      <c r="N286" s="45"/>
      <c r="O286" s="45"/>
      <c r="P286" s="45"/>
    </row>
    <row r="287" spans="2:16" x14ac:dyDescent="0.2">
      <c r="B287" s="17">
        <f t="shared" si="51"/>
        <v>53601</v>
      </c>
      <c r="C287" s="32">
        <f t="shared" si="44"/>
        <v>0</v>
      </c>
      <c r="D287" s="6" t="e">
        <f t="shared" si="52"/>
        <v>#DIV/0!</v>
      </c>
      <c r="E287" s="16" t="e">
        <f t="shared" si="45"/>
        <v>#DIV/0!</v>
      </c>
      <c r="F287" s="6" t="e">
        <f t="shared" si="46"/>
        <v>#DIV/0!</v>
      </c>
      <c r="G287" s="16" t="e">
        <f t="shared" si="47"/>
        <v>#DIV/0!</v>
      </c>
      <c r="H287" s="18">
        <f>'skracanie okresu r. równe'!H287</f>
        <v>0</v>
      </c>
      <c r="I287" s="6">
        <f t="shared" si="48"/>
        <v>0</v>
      </c>
      <c r="J287" s="6" t="e">
        <f t="shared" si="54"/>
        <v>#DIV/0!</v>
      </c>
      <c r="K287" s="8">
        <f t="shared" si="53"/>
        <v>274</v>
      </c>
      <c r="L287" s="6" t="e">
        <f t="shared" si="49"/>
        <v>#DIV/0!</v>
      </c>
      <c r="M287" s="16" t="e">
        <f t="shared" si="50"/>
        <v>#DIV/0!</v>
      </c>
      <c r="N287" s="45"/>
      <c r="O287" s="45"/>
      <c r="P287" s="45"/>
    </row>
    <row r="288" spans="2:16" x14ac:dyDescent="0.2">
      <c r="B288" s="17">
        <f t="shared" si="51"/>
        <v>53632</v>
      </c>
      <c r="C288" s="32">
        <f t="shared" si="44"/>
        <v>0</v>
      </c>
      <c r="D288" s="6" t="e">
        <f t="shared" si="52"/>
        <v>#DIV/0!</v>
      </c>
      <c r="E288" s="16" t="e">
        <f t="shared" si="45"/>
        <v>#DIV/0!</v>
      </c>
      <c r="F288" s="6" t="e">
        <f t="shared" si="46"/>
        <v>#DIV/0!</v>
      </c>
      <c r="G288" s="16" t="e">
        <f t="shared" si="47"/>
        <v>#DIV/0!</v>
      </c>
      <c r="H288" s="18">
        <f>'skracanie okresu r. równe'!H288</f>
        <v>0</v>
      </c>
      <c r="I288" s="6">
        <f t="shared" si="48"/>
        <v>0</v>
      </c>
      <c r="J288" s="6" t="e">
        <f t="shared" si="54"/>
        <v>#DIV/0!</v>
      </c>
      <c r="K288" s="8">
        <f t="shared" si="53"/>
        <v>275</v>
      </c>
      <c r="L288" s="6" t="e">
        <f t="shared" si="49"/>
        <v>#DIV/0!</v>
      </c>
      <c r="M288" s="16" t="e">
        <f t="shared" si="50"/>
        <v>#DIV/0!</v>
      </c>
      <c r="N288" s="45"/>
      <c r="O288" s="45"/>
      <c r="P288" s="45"/>
    </row>
    <row r="289" spans="2:16" x14ac:dyDescent="0.2">
      <c r="B289" s="17">
        <f t="shared" si="51"/>
        <v>53662</v>
      </c>
      <c r="C289" s="32">
        <f t="shared" si="44"/>
        <v>0</v>
      </c>
      <c r="D289" s="6" t="e">
        <f t="shared" si="52"/>
        <v>#DIV/0!</v>
      </c>
      <c r="E289" s="16" t="e">
        <f t="shared" si="45"/>
        <v>#DIV/0!</v>
      </c>
      <c r="F289" s="6" t="e">
        <f t="shared" si="46"/>
        <v>#DIV/0!</v>
      </c>
      <c r="G289" s="16" t="e">
        <f t="shared" si="47"/>
        <v>#DIV/0!</v>
      </c>
      <c r="H289" s="18">
        <f>'skracanie okresu r. równe'!H289</f>
        <v>0</v>
      </c>
      <c r="I289" s="6">
        <f t="shared" si="48"/>
        <v>0</v>
      </c>
      <c r="J289" s="6" t="e">
        <f t="shared" si="54"/>
        <v>#DIV/0!</v>
      </c>
      <c r="K289" s="8">
        <f t="shared" si="53"/>
        <v>276</v>
      </c>
      <c r="L289" s="6" t="e">
        <f t="shared" si="49"/>
        <v>#DIV/0!</v>
      </c>
      <c r="M289" s="16" t="e">
        <f t="shared" si="50"/>
        <v>#DIV/0!</v>
      </c>
      <c r="N289" s="45"/>
      <c r="O289" s="45"/>
      <c r="P289" s="45"/>
    </row>
    <row r="290" spans="2:16" x14ac:dyDescent="0.2">
      <c r="B290" s="17">
        <f t="shared" si="51"/>
        <v>53693</v>
      </c>
      <c r="C290" s="32">
        <f t="shared" si="44"/>
        <v>0</v>
      </c>
      <c r="D290" s="6" t="e">
        <f t="shared" si="52"/>
        <v>#DIV/0!</v>
      </c>
      <c r="E290" s="16" t="e">
        <f t="shared" si="45"/>
        <v>#DIV/0!</v>
      </c>
      <c r="F290" s="6" t="e">
        <f t="shared" si="46"/>
        <v>#DIV/0!</v>
      </c>
      <c r="G290" s="16" t="e">
        <f t="shared" si="47"/>
        <v>#DIV/0!</v>
      </c>
      <c r="H290" s="18">
        <f>'skracanie okresu r. równe'!H290</f>
        <v>0</v>
      </c>
      <c r="I290" s="6">
        <f t="shared" si="48"/>
        <v>0</v>
      </c>
      <c r="J290" s="6" t="e">
        <f t="shared" si="54"/>
        <v>#DIV/0!</v>
      </c>
      <c r="K290" s="8">
        <f t="shared" si="53"/>
        <v>277</v>
      </c>
      <c r="L290" s="6" t="e">
        <f t="shared" si="49"/>
        <v>#DIV/0!</v>
      </c>
      <c r="M290" s="16" t="e">
        <f t="shared" si="50"/>
        <v>#DIV/0!</v>
      </c>
      <c r="N290" s="45"/>
      <c r="O290" s="45"/>
      <c r="P290" s="45"/>
    </row>
    <row r="291" spans="2:16" x14ac:dyDescent="0.2">
      <c r="B291" s="17">
        <f t="shared" si="51"/>
        <v>53724</v>
      </c>
      <c r="C291" s="32">
        <f t="shared" si="44"/>
        <v>0</v>
      </c>
      <c r="D291" s="6" t="e">
        <f t="shared" si="52"/>
        <v>#DIV/0!</v>
      </c>
      <c r="E291" s="16" t="e">
        <f t="shared" si="45"/>
        <v>#DIV/0!</v>
      </c>
      <c r="F291" s="6" t="e">
        <f t="shared" si="46"/>
        <v>#DIV/0!</v>
      </c>
      <c r="G291" s="16" t="e">
        <f t="shared" si="47"/>
        <v>#DIV/0!</v>
      </c>
      <c r="H291" s="18">
        <f>'skracanie okresu r. równe'!H291</f>
        <v>0</v>
      </c>
      <c r="I291" s="6">
        <f t="shared" si="48"/>
        <v>0</v>
      </c>
      <c r="J291" s="6" t="e">
        <f t="shared" si="54"/>
        <v>#DIV/0!</v>
      </c>
      <c r="K291" s="8">
        <f t="shared" si="53"/>
        <v>278</v>
      </c>
      <c r="L291" s="6" t="e">
        <f t="shared" si="49"/>
        <v>#DIV/0!</v>
      </c>
      <c r="M291" s="16" t="e">
        <f t="shared" si="50"/>
        <v>#DIV/0!</v>
      </c>
      <c r="N291" s="45"/>
      <c r="O291" s="45"/>
      <c r="P291" s="45"/>
    </row>
    <row r="292" spans="2:16" x14ac:dyDescent="0.2">
      <c r="B292" s="17">
        <f t="shared" si="51"/>
        <v>53752</v>
      </c>
      <c r="C292" s="32">
        <f t="shared" si="44"/>
        <v>0</v>
      </c>
      <c r="D292" s="6" t="e">
        <f t="shared" si="52"/>
        <v>#DIV/0!</v>
      </c>
      <c r="E292" s="16" t="e">
        <f t="shared" si="45"/>
        <v>#DIV/0!</v>
      </c>
      <c r="F292" s="6" t="e">
        <f t="shared" si="46"/>
        <v>#DIV/0!</v>
      </c>
      <c r="G292" s="16" t="e">
        <f t="shared" si="47"/>
        <v>#DIV/0!</v>
      </c>
      <c r="H292" s="18">
        <f>'skracanie okresu r. równe'!H292</f>
        <v>0</v>
      </c>
      <c r="I292" s="6">
        <f t="shared" si="48"/>
        <v>0</v>
      </c>
      <c r="J292" s="6" t="e">
        <f t="shared" si="54"/>
        <v>#DIV/0!</v>
      </c>
      <c r="K292" s="8">
        <f t="shared" si="53"/>
        <v>279</v>
      </c>
      <c r="L292" s="6" t="e">
        <f t="shared" si="49"/>
        <v>#DIV/0!</v>
      </c>
      <c r="M292" s="16" t="e">
        <f t="shared" si="50"/>
        <v>#DIV/0!</v>
      </c>
      <c r="N292" s="45"/>
      <c r="O292" s="45"/>
      <c r="P292" s="45"/>
    </row>
    <row r="293" spans="2:16" x14ac:dyDescent="0.2">
      <c r="B293" s="17">
        <f t="shared" si="51"/>
        <v>53783</v>
      </c>
      <c r="C293" s="32">
        <f t="shared" si="44"/>
        <v>0</v>
      </c>
      <c r="D293" s="6" t="e">
        <f t="shared" si="52"/>
        <v>#DIV/0!</v>
      </c>
      <c r="E293" s="16" t="e">
        <f t="shared" si="45"/>
        <v>#DIV/0!</v>
      </c>
      <c r="F293" s="6" t="e">
        <f t="shared" si="46"/>
        <v>#DIV/0!</v>
      </c>
      <c r="G293" s="16" t="e">
        <f t="shared" si="47"/>
        <v>#DIV/0!</v>
      </c>
      <c r="H293" s="18">
        <f>'skracanie okresu r. równe'!H293</f>
        <v>0</v>
      </c>
      <c r="I293" s="6">
        <f t="shared" si="48"/>
        <v>0</v>
      </c>
      <c r="J293" s="6" t="e">
        <f t="shared" si="54"/>
        <v>#DIV/0!</v>
      </c>
      <c r="K293" s="8">
        <f t="shared" si="53"/>
        <v>280</v>
      </c>
      <c r="L293" s="6" t="e">
        <f t="shared" si="49"/>
        <v>#DIV/0!</v>
      </c>
      <c r="M293" s="16" t="e">
        <f t="shared" si="50"/>
        <v>#DIV/0!</v>
      </c>
      <c r="N293" s="45"/>
      <c r="O293" s="45"/>
      <c r="P293" s="45"/>
    </row>
    <row r="294" spans="2:16" x14ac:dyDescent="0.2">
      <c r="B294" s="17">
        <f t="shared" si="51"/>
        <v>53813</v>
      </c>
      <c r="C294" s="32">
        <f t="shared" si="44"/>
        <v>0</v>
      </c>
      <c r="D294" s="6" t="e">
        <f t="shared" si="52"/>
        <v>#DIV/0!</v>
      </c>
      <c r="E294" s="16" t="e">
        <f t="shared" si="45"/>
        <v>#DIV/0!</v>
      </c>
      <c r="F294" s="6" t="e">
        <f t="shared" si="46"/>
        <v>#DIV/0!</v>
      </c>
      <c r="G294" s="16" t="e">
        <f t="shared" si="47"/>
        <v>#DIV/0!</v>
      </c>
      <c r="H294" s="18">
        <f>'skracanie okresu r. równe'!H294</f>
        <v>0</v>
      </c>
      <c r="I294" s="6">
        <f t="shared" si="48"/>
        <v>0</v>
      </c>
      <c r="J294" s="6" t="e">
        <f t="shared" si="54"/>
        <v>#DIV/0!</v>
      </c>
      <c r="K294" s="8">
        <f t="shared" si="53"/>
        <v>281</v>
      </c>
      <c r="L294" s="6" t="e">
        <f t="shared" si="49"/>
        <v>#DIV/0!</v>
      </c>
      <c r="M294" s="16" t="e">
        <f t="shared" si="50"/>
        <v>#DIV/0!</v>
      </c>
      <c r="N294" s="45"/>
      <c r="O294" s="45"/>
      <c r="P294" s="45"/>
    </row>
    <row r="295" spans="2:16" x14ac:dyDescent="0.2">
      <c r="B295" s="17">
        <f t="shared" si="51"/>
        <v>53844</v>
      </c>
      <c r="C295" s="32">
        <f t="shared" si="44"/>
        <v>0</v>
      </c>
      <c r="D295" s="6" t="e">
        <f t="shared" si="52"/>
        <v>#DIV/0!</v>
      </c>
      <c r="E295" s="16" t="e">
        <f t="shared" si="45"/>
        <v>#DIV/0!</v>
      </c>
      <c r="F295" s="6" t="e">
        <f t="shared" si="46"/>
        <v>#DIV/0!</v>
      </c>
      <c r="G295" s="16" t="e">
        <f t="shared" si="47"/>
        <v>#DIV/0!</v>
      </c>
      <c r="H295" s="18">
        <f>'skracanie okresu r. równe'!H295</f>
        <v>0</v>
      </c>
      <c r="I295" s="6">
        <f t="shared" si="48"/>
        <v>0</v>
      </c>
      <c r="J295" s="6" t="e">
        <f t="shared" si="54"/>
        <v>#DIV/0!</v>
      </c>
      <c r="K295" s="8">
        <f t="shared" si="53"/>
        <v>282</v>
      </c>
      <c r="L295" s="6" t="e">
        <f t="shared" si="49"/>
        <v>#DIV/0!</v>
      </c>
      <c r="M295" s="16" t="e">
        <f t="shared" si="50"/>
        <v>#DIV/0!</v>
      </c>
      <c r="N295" s="45"/>
      <c r="O295" s="45"/>
      <c r="P295" s="45"/>
    </row>
    <row r="296" spans="2:16" x14ac:dyDescent="0.2">
      <c r="B296" s="17">
        <f t="shared" si="51"/>
        <v>53874</v>
      </c>
      <c r="C296" s="32">
        <f t="shared" si="44"/>
        <v>0</v>
      </c>
      <c r="D296" s="6" t="e">
        <f t="shared" si="52"/>
        <v>#DIV/0!</v>
      </c>
      <c r="E296" s="16" t="e">
        <f t="shared" si="45"/>
        <v>#DIV/0!</v>
      </c>
      <c r="F296" s="6" t="e">
        <f t="shared" si="46"/>
        <v>#DIV/0!</v>
      </c>
      <c r="G296" s="16" t="e">
        <f t="shared" si="47"/>
        <v>#DIV/0!</v>
      </c>
      <c r="H296" s="18">
        <f>'skracanie okresu r. równe'!H296</f>
        <v>0</v>
      </c>
      <c r="I296" s="6">
        <f t="shared" si="48"/>
        <v>0</v>
      </c>
      <c r="J296" s="6" t="e">
        <f t="shared" si="54"/>
        <v>#DIV/0!</v>
      </c>
      <c r="K296" s="8">
        <f t="shared" si="53"/>
        <v>283</v>
      </c>
      <c r="L296" s="6" t="e">
        <f t="shared" si="49"/>
        <v>#DIV/0!</v>
      </c>
      <c r="M296" s="16" t="e">
        <f t="shared" si="50"/>
        <v>#DIV/0!</v>
      </c>
      <c r="N296" s="45"/>
      <c r="O296" s="45"/>
      <c r="P296" s="45"/>
    </row>
    <row r="297" spans="2:16" x14ac:dyDescent="0.2">
      <c r="B297" s="17">
        <f t="shared" si="51"/>
        <v>53905</v>
      </c>
      <c r="C297" s="32">
        <f t="shared" si="44"/>
        <v>0</v>
      </c>
      <c r="D297" s="6" t="e">
        <f t="shared" si="52"/>
        <v>#DIV/0!</v>
      </c>
      <c r="E297" s="16" t="e">
        <f t="shared" si="45"/>
        <v>#DIV/0!</v>
      </c>
      <c r="F297" s="6" t="e">
        <f t="shared" si="46"/>
        <v>#DIV/0!</v>
      </c>
      <c r="G297" s="16" t="e">
        <f t="shared" si="47"/>
        <v>#DIV/0!</v>
      </c>
      <c r="H297" s="18">
        <f>'skracanie okresu r. równe'!H297</f>
        <v>0</v>
      </c>
      <c r="I297" s="6">
        <f t="shared" si="48"/>
        <v>0</v>
      </c>
      <c r="J297" s="6" t="e">
        <f t="shared" si="54"/>
        <v>#DIV/0!</v>
      </c>
      <c r="K297" s="8">
        <f t="shared" si="53"/>
        <v>284</v>
      </c>
      <c r="L297" s="6" t="e">
        <f t="shared" si="49"/>
        <v>#DIV/0!</v>
      </c>
      <c r="M297" s="16" t="e">
        <f t="shared" si="50"/>
        <v>#DIV/0!</v>
      </c>
      <c r="N297" s="45"/>
      <c r="O297" s="45"/>
      <c r="P297" s="45"/>
    </row>
    <row r="298" spans="2:16" x14ac:dyDescent="0.2">
      <c r="B298" s="17">
        <f t="shared" si="51"/>
        <v>53936</v>
      </c>
      <c r="C298" s="32">
        <f t="shared" si="44"/>
        <v>0</v>
      </c>
      <c r="D298" s="6" t="e">
        <f t="shared" si="52"/>
        <v>#DIV/0!</v>
      </c>
      <c r="E298" s="16" t="e">
        <f t="shared" si="45"/>
        <v>#DIV/0!</v>
      </c>
      <c r="F298" s="6" t="e">
        <f t="shared" si="46"/>
        <v>#DIV/0!</v>
      </c>
      <c r="G298" s="16" t="e">
        <f t="shared" si="47"/>
        <v>#DIV/0!</v>
      </c>
      <c r="H298" s="18">
        <f>'skracanie okresu r. równe'!H298</f>
        <v>0</v>
      </c>
      <c r="I298" s="6">
        <f t="shared" si="48"/>
        <v>0</v>
      </c>
      <c r="J298" s="6" t="e">
        <f t="shared" si="54"/>
        <v>#DIV/0!</v>
      </c>
      <c r="K298" s="8">
        <f t="shared" si="53"/>
        <v>285</v>
      </c>
      <c r="L298" s="6" t="e">
        <f t="shared" si="49"/>
        <v>#DIV/0!</v>
      </c>
      <c r="M298" s="16" t="e">
        <f t="shared" si="50"/>
        <v>#DIV/0!</v>
      </c>
      <c r="N298" s="45"/>
      <c r="O298" s="45"/>
      <c r="P298" s="45"/>
    </row>
    <row r="299" spans="2:16" x14ac:dyDescent="0.2">
      <c r="B299" s="17">
        <f t="shared" si="51"/>
        <v>53966</v>
      </c>
      <c r="C299" s="32">
        <f t="shared" si="44"/>
        <v>0</v>
      </c>
      <c r="D299" s="6" t="e">
        <f t="shared" si="52"/>
        <v>#DIV/0!</v>
      </c>
      <c r="E299" s="16" t="e">
        <f t="shared" si="45"/>
        <v>#DIV/0!</v>
      </c>
      <c r="F299" s="6" t="e">
        <f t="shared" si="46"/>
        <v>#DIV/0!</v>
      </c>
      <c r="G299" s="16" t="e">
        <f t="shared" si="47"/>
        <v>#DIV/0!</v>
      </c>
      <c r="H299" s="18">
        <f>'skracanie okresu r. równe'!H299</f>
        <v>0</v>
      </c>
      <c r="I299" s="6">
        <f t="shared" si="48"/>
        <v>0</v>
      </c>
      <c r="J299" s="6" t="e">
        <f t="shared" si="54"/>
        <v>#DIV/0!</v>
      </c>
      <c r="K299" s="8">
        <f t="shared" si="53"/>
        <v>286</v>
      </c>
      <c r="L299" s="6" t="e">
        <f t="shared" si="49"/>
        <v>#DIV/0!</v>
      </c>
      <c r="M299" s="16" t="e">
        <f t="shared" si="50"/>
        <v>#DIV/0!</v>
      </c>
      <c r="N299" s="45"/>
      <c r="O299" s="45"/>
      <c r="P299" s="45"/>
    </row>
    <row r="300" spans="2:16" x14ac:dyDescent="0.2">
      <c r="B300" s="17">
        <f t="shared" si="51"/>
        <v>53997</v>
      </c>
      <c r="C300" s="32">
        <f t="shared" si="44"/>
        <v>0</v>
      </c>
      <c r="D300" s="6" t="e">
        <f t="shared" si="52"/>
        <v>#DIV/0!</v>
      </c>
      <c r="E300" s="16" t="e">
        <f t="shared" si="45"/>
        <v>#DIV/0!</v>
      </c>
      <c r="F300" s="6" t="e">
        <f t="shared" si="46"/>
        <v>#DIV/0!</v>
      </c>
      <c r="G300" s="16" t="e">
        <f t="shared" si="47"/>
        <v>#DIV/0!</v>
      </c>
      <c r="H300" s="18">
        <f>'skracanie okresu r. równe'!H300</f>
        <v>0</v>
      </c>
      <c r="I300" s="6">
        <f t="shared" si="48"/>
        <v>0</v>
      </c>
      <c r="J300" s="6" t="e">
        <f t="shared" si="54"/>
        <v>#DIV/0!</v>
      </c>
      <c r="K300" s="8">
        <f t="shared" si="53"/>
        <v>287</v>
      </c>
      <c r="L300" s="6" t="e">
        <f t="shared" si="49"/>
        <v>#DIV/0!</v>
      </c>
      <c r="M300" s="16" t="e">
        <f t="shared" si="50"/>
        <v>#DIV/0!</v>
      </c>
      <c r="N300" s="45"/>
      <c r="O300" s="45"/>
      <c r="P300" s="45"/>
    </row>
    <row r="301" spans="2:16" x14ac:dyDescent="0.2">
      <c r="B301" s="17">
        <f t="shared" si="51"/>
        <v>54027</v>
      </c>
      <c r="C301" s="32">
        <f t="shared" si="44"/>
        <v>0</v>
      </c>
      <c r="D301" s="6" t="e">
        <f t="shared" si="52"/>
        <v>#DIV/0!</v>
      </c>
      <c r="E301" s="16" t="e">
        <f t="shared" si="45"/>
        <v>#DIV/0!</v>
      </c>
      <c r="F301" s="6" t="e">
        <f t="shared" si="46"/>
        <v>#DIV/0!</v>
      </c>
      <c r="G301" s="16" t="e">
        <f t="shared" si="47"/>
        <v>#DIV/0!</v>
      </c>
      <c r="H301" s="18">
        <f>'skracanie okresu r. równe'!H301</f>
        <v>0</v>
      </c>
      <c r="I301" s="6">
        <f t="shared" si="48"/>
        <v>0</v>
      </c>
      <c r="J301" s="6" t="e">
        <f t="shared" si="54"/>
        <v>#DIV/0!</v>
      </c>
      <c r="K301" s="8">
        <f t="shared" si="53"/>
        <v>288</v>
      </c>
      <c r="L301" s="6" t="e">
        <f t="shared" si="49"/>
        <v>#DIV/0!</v>
      </c>
      <c r="M301" s="16" t="e">
        <f t="shared" si="50"/>
        <v>#DIV/0!</v>
      </c>
      <c r="N301" s="45"/>
      <c r="O301" s="45"/>
      <c r="P301" s="45"/>
    </row>
    <row r="302" spans="2:16" x14ac:dyDescent="0.2">
      <c r="B302" s="17">
        <f t="shared" si="51"/>
        <v>54058</v>
      </c>
      <c r="C302" s="32">
        <f t="shared" si="44"/>
        <v>0</v>
      </c>
      <c r="D302" s="6" t="e">
        <f t="shared" si="52"/>
        <v>#DIV/0!</v>
      </c>
      <c r="E302" s="16" t="e">
        <f t="shared" si="45"/>
        <v>#DIV/0!</v>
      </c>
      <c r="F302" s="6" t="e">
        <f t="shared" si="46"/>
        <v>#DIV/0!</v>
      </c>
      <c r="G302" s="16" t="e">
        <f t="shared" si="47"/>
        <v>#DIV/0!</v>
      </c>
      <c r="H302" s="18">
        <f>'skracanie okresu r. równe'!H302</f>
        <v>0</v>
      </c>
      <c r="I302" s="6">
        <f t="shared" si="48"/>
        <v>0</v>
      </c>
      <c r="J302" s="6" t="e">
        <f t="shared" si="54"/>
        <v>#DIV/0!</v>
      </c>
      <c r="K302" s="8">
        <f t="shared" si="53"/>
        <v>289</v>
      </c>
      <c r="L302" s="6" t="e">
        <f t="shared" si="49"/>
        <v>#DIV/0!</v>
      </c>
      <c r="M302" s="16" t="e">
        <f t="shared" si="50"/>
        <v>#DIV/0!</v>
      </c>
      <c r="N302" s="45"/>
      <c r="O302" s="45"/>
      <c r="P302" s="45"/>
    </row>
    <row r="303" spans="2:16" x14ac:dyDescent="0.2">
      <c r="B303" s="17">
        <f t="shared" si="51"/>
        <v>54089</v>
      </c>
      <c r="C303" s="32">
        <f t="shared" si="44"/>
        <v>0</v>
      </c>
      <c r="D303" s="6" t="e">
        <f t="shared" si="52"/>
        <v>#DIV/0!</v>
      </c>
      <c r="E303" s="16" t="e">
        <f t="shared" si="45"/>
        <v>#DIV/0!</v>
      </c>
      <c r="F303" s="6" t="e">
        <f t="shared" si="46"/>
        <v>#DIV/0!</v>
      </c>
      <c r="G303" s="16" t="e">
        <f t="shared" si="47"/>
        <v>#DIV/0!</v>
      </c>
      <c r="H303" s="18">
        <f>'skracanie okresu r. równe'!H303</f>
        <v>0</v>
      </c>
      <c r="I303" s="6">
        <f t="shared" si="48"/>
        <v>0</v>
      </c>
      <c r="J303" s="6" t="e">
        <f t="shared" si="54"/>
        <v>#DIV/0!</v>
      </c>
      <c r="K303" s="8">
        <f t="shared" si="53"/>
        <v>290</v>
      </c>
      <c r="L303" s="6" t="e">
        <f t="shared" si="49"/>
        <v>#DIV/0!</v>
      </c>
      <c r="M303" s="16" t="e">
        <f t="shared" si="50"/>
        <v>#DIV/0!</v>
      </c>
      <c r="N303" s="45"/>
      <c r="O303" s="45"/>
      <c r="P303" s="45"/>
    </row>
    <row r="304" spans="2:16" x14ac:dyDescent="0.2">
      <c r="B304" s="17">
        <f t="shared" si="51"/>
        <v>54118</v>
      </c>
      <c r="C304" s="32">
        <f t="shared" si="44"/>
        <v>0</v>
      </c>
      <c r="D304" s="6" t="e">
        <f t="shared" si="52"/>
        <v>#DIV/0!</v>
      </c>
      <c r="E304" s="16" t="e">
        <f t="shared" si="45"/>
        <v>#DIV/0!</v>
      </c>
      <c r="F304" s="6" t="e">
        <f t="shared" si="46"/>
        <v>#DIV/0!</v>
      </c>
      <c r="G304" s="16" t="e">
        <f t="shared" si="47"/>
        <v>#DIV/0!</v>
      </c>
      <c r="H304" s="18">
        <f>'skracanie okresu r. równe'!H304</f>
        <v>0</v>
      </c>
      <c r="I304" s="6">
        <f t="shared" si="48"/>
        <v>0</v>
      </c>
      <c r="J304" s="6" t="e">
        <f t="shared" si="54"/>
        <v>#DIV/0!</v>
      </c>
      <c r="K304" s="8">
        <f t="shared" si="53"/>
        <v>291</v>
      </c>
      <c r="L304" s="6" t="e">
        <f t="shared" si="49"/>
        <v>#DIV/0!</v>
      </c>
      <c r="M304" s="16" t="e">
        <f t="shared" si="50"/>
        <v>#DIV/0!</v>
      </c>
      <c r="N304" s="45"/>
      <c r="O304" s="45"/>
      <c r="P304" s="45"/>
    </row>
    <row r="305" spans="2:16" x14ac:dyDescent="0.2">
      <c r="B305" s="17">
        <f t="shared" si="51"/>
        <v>54149</v>
      </c>
      <c r="C305" s="32">
        <f t="shared" si="44"/>
        <v>0</v>
      </c>
      <c r="D305" s="6" t="e">
        <f t="shared" si="52"/>
        <v>#DIV/0!</v>
      </c>
      <c r="E305" s="16" t="e">
        <f t="shared" si="45"/>
        <v>#DIV/0!</v>
      </c>
      <c r="F305" s="6" t="e">
        <f t="shared" si="46"/>
        <v>#DIV/0!</v>
      </c>
      <c r="G305" s="16" t="e">
        <f t="shared" si="47"/>
        <v>#DIV/0!</v>
      </c>
      <c r="H305" s="18">
        <f>'skracanie okresu r. równe'!H305</f>
        <v>0</v>
      </c>
      <c r="I305" s="6">
        <f t="shared" si="48"/>
        <v>0</v>
      </c>
      <c r="J305" s="6" t="e">
        <f t="shared" si="54"/>
        <v>#DIV/0!</v>
      </c>
      <c r="K305" s="8">
        <f t="shared" si="53"/>
        <v>292</v>
      </c>
      <c r="L305" s="6" t="e">
        <f t="shared" si="49"/>
        <v>#DIV/0!</v>
      </c>
      <c r="M305" s="16" t="e">
        <f t="shared" si="50"/>
        <v>#DIV/0!</v>
      </c>
      <c r="N305" s="45"/>
      <c r="O305" s="45"/>
      <c r="P305" s="45"/>
    </row>
    <row r="306" spans="2:16" x14ac:dyDescent="0.2">
      <c r="B306" s="17">
        <f t="shared" si="51"/>
        <v>54179</v>
      </c>
      <c r="C306" s="32">
        <f t="shared" si="44"/>
        <v>0</v>
      </c>
      <c r="D306" s="6" t="e">
        <f t="shared" si="52"/>
        <v>#DIV/0!</v>
      </c>
      <c r="E306" s="16" t="e">
        <f t="shared" si="45"/>
        <v>#DIV/0!</v>
      </c>
      <c r="F306" s="6" t="e">
        <f t="shared" si="46"/>
        <v>#DIV/0!</v>
      </c>
      <c r="G306" s="16" t="e">
        <f t="shared" si="47"/>
        <v>#DIV/0!</v>
      </c>
      <c r="H306" s="18">
        <f>'skracanie okresu r. równe'!H306</f>
        <v>0</v>
      </c>
      <c r="I306" s="6">
        <f t="shared" si="48"/>
        <v>0</v>
      </c>
      <c r="J306" s="6" t="e">
        <f t="shared" si="54"/>
        <v>#DIV/0!</v>
      </c>
      <c r="K306" s="8">
        <f t="shared" si="53"/>
        <v>293</v>
      </c>
      <c r="L306" s="6" t="e">
        <f t="shared" si="49"/>
        <v>#DIV/0!</v>
      </c>
      <c r="M306" s="16" t="e">
        <f t="shared" si="50"/>
        <v>#DIV/0!</v>
      </c>
      <c r="N306" s="45"/>
      <c r="O306" s="45"/>
      <c r="P306" s="45"/>
    </row>
    <row r="307" spans="2:16" x14ac:dyDescent="0.2">
      <c r="B307" s="17">
        <f t="shared" si="51"/>
        <v>54210</v>
      </c>
      <c r="C307" s="32">
        <f t="shared" si="44"/>
        <v>0</v>
      </c>
      <c r="D307" s="6" t="e">
        <f t="shared" si="52"/>
        <v>#DIV/0!</v>
      </c>
      <c r="E307" s="16" t="e">
        <f t="shared" si="45"/>
        <v>#DIV/0!</v>
      </c>
      <c r="F307" s="6" t="e">
        <f t="shared" si="46"/>
        <v>#DIV/0!</v>
      </c>
      <c r="G307" s="16" t="e">
        <f t="shared" si="47"/>
        <v>#DIV/0!</v>
      </c>
      <c r="H307" s="18">
        <f>'skracanie okresu r. równe'!H307</f>
        <v>0</v>
      </c>
      <c r="I307" s="6">
        <f t="shared" si="48"/>
        <v>0</v>
      </c>
      <c r="J307" s="6" t="e">
        <f t="shared" si="54"/>
        <v>#DIV/0!</v>
      </c>
      <c r="K307" s="8">
        <f t="shared" si="53"/>
        <v>294</v>
      </c>
      <c r="L307" s="6" t="e">
        <f t="shared" si="49"/>
        <v>#DIV/0!</v>
      </c>
      <c r="M307" s="16" t="e">
        <f t="shared" si="50"/>
        <v>#DIV/0!</v>
      </c>
      <c r="N307" s="45"/>
      <c r="O307" s="45"/>
      <c r="P307" s="45"/>
    </row>
    <row r="308" spans="2:16" x14ac:dyDescent="0.2">
      <c r="B308" s="17">
        <f t="shared" si="51"/>
        <v>54240</v>
      </c>
      <c r="C308" s="32">
        <f t="shared" si="44"/>
        <v>0</v>
      </c>
      <c r="D308" s="6" t="e">
        <f t="shared" si="52"/>
        <v>#DIV/0!</v>
      </c>
      <c r="E308" s="16" t="e">
        <f t="shared" si="45"/>
        <v>#DIV/0!</v>
      </c>
      <c r="F308" s="6" t="e">
        <f t="shared" si="46"/>
        <v>#DIV/0!</v>
      </c>
      <c r="G308" s="16" t="e">
        <f t="shared" si="47"/>
        <v>#DIV/0!</v>
      </c>
      <c r="H308" s="18">
        <f>'skracanie okresu r. równe'!H308</f>
        <v>0</v>
      </c>
      <c r="I308" s="6">
        <f t="shared" si="48"/>
        <v>0</v>
      </c>
      <c r="J308" s="6" t="e">
        <f t="shared" si="54"/>
        <v>#DIV/0!</v>
      </c>
      <c r="K308" s="8">
        <f t="shared" si="53"/>
        <v>295</v>
      </c>
      <c r="L308" s="6" t="e">
        <f t="shared" si="49"/>
        <v>#DIV/0!</v>
      </c>
      <c r="M308" s="16" t="e">
        <f t="shared" si="50"/>
        <v>#DIV/0!</v>
      </c>
      <c r="N308" s="45"/>
      <c r="O308" s="45"/>
      <c r="P308" s="45"/>
    </row>
    <row r="309" spans="2:16" x14ac:dyDescent="0.2">
      <c r="B309" s="17">
        <f t="shared" si="51"/>
        <v>54271</v>
      </c>
      <c r="C309" s="32">
        <f t="shared" si="44"/>
        <v>0</v>
      </c>
      <c r="D309" s="6" t="e">
        <f t="shared" si="52"/>
        <v>#DIV/0!</v>
      </c>
      <c r="E309" s="16" t="e">
        <f t="shared" si="45"/>
        <v>#DIV/0!</v>
      </c>
      <c r="F309" s="6" t="e">
        <f t="shared" si="46"/>
        <v>#DIV/0!</v>
      </c>
      <c r="G309" s="16" t="e">
        <f t="shared" si="47"/>
        <v>#DIV/0!</v>
      </c>
      <c r="H309" s="18">
        <f>'skracanie okresu r. równe'!H309</f>
        <v>0</v>
      </c>
      <c r="I309" s="6">
        <f t="shared" si="48"/>
        <v>0</v>
      </c>
      <c r="J309" s="6" t="e">
        <f t="shared" si="54"/>
        <v>#DIV/0!</v>
      </c>
      <c r="K309" s="8">
        <f t="shared" si="53"/>
        <v>296</v>
      </c>
      <c r="L309" s="6" t="e">
        <f t="shared" si="49"/>
        <v>#DIV/0!</v>
      </c>
      <c r="M309" s="16" t="e">
        <f t="shared" si="50"/>
        <v>#DIV/0!</v>
      </c>
      <c r="N309" s="45"/>
      <c r="O309" s="45"/>
      <c r="P309" s="45"/>
    </row>
    <row r="310" spans="2:16" x14ac:dyDescent="0.2">
      <c r="B310" s="17">
        <f t="shared" si="51"/>
        <v>54302</v>
      </c>
      <c r="C310" s="32">
        <f t="shared" si="44"/>
        <v>0</v>
      </c>
      <c r="D310" s="6" t="e">
        <f t="shared" si="52"/>
        <v>#DIV/0!</v>
      </c>
      <c r="E310" s="16" t="e">
        <f t="shared" si="45"/>
        <v>#DIV/0!</v>
      </c>
      <c r="F310" s="6" t="e">
        <f t="shared" si="46"/>
        <v>#DIV/0!</v>
      </c>
      <c r="G310" s="16" t="e">
        <f t="shared" si="47"/>
        <v>#DIV/0!</v>
      </c>
      <c r="H310" s="18">
        <f>'skracanie okresu r. równe'!H310</f>
        <v>0</v>
      </c>
      <c r="I310" s="6">
        <f t="shared" si="48"/>
        <v>0</v>
      </c>
      <c r="J310" s="6" t="e">
        <f t="shared" si="54"/>
        <v>#DIV/0!</v>
      </c>
      <c r="K310" s="8">
        <f t="shared" si="53"/>
        <v>297</v>
      </c>
      <c r="L310" s="6" t="e">
        <f t="shared" si="49"/>
        <v>#DIV/0!</v>
      </c>
      <c r="M310" s="16" t="e">
        <f t="shared" si="50"/>
        <v>#DIV/0!</v>
      </c>
      <c r="N310" s="45"/>
      <c r="O310" s="45"/>
      <c r="P310" s="45"/>
    </row>
    <row r="311" spans="2:16" x14ac:dyDescent="0.2">
      <c r="B311" s="17">
        <f t="shared" si="51"/>
        <v>54332</v>
      </c>
      <c r="C311" s="32">
        <f t="shared" si="44"/>
        <v>0</v>
      </c>
      <c r="D311" s="6" t="e">
        <f t="shared" si="52"/>
        <v>#DIV/0!</v>
      </c>
      <c r="E311" s="16" t="e">
        <f t="shared" si="45"/>
        <v>#DIV/0!</v>
      </c>
      <c r="F311" s="6" t="e">
        <f t="shared" si="46"/>
        <v>#DIV/0!</v>
      </c>
      <c r="G311" s="16" t="e">
        <f t="shared" si="47"/>
        <v>#DIV/0!</v>
      </c>
      <c r="H311" s="18">
        <f>'skracanie okresu r. równe'!H311</f>
        <v>0</v>
      </c>
      <c r="I311" s="6">
        <f t="shared" si="48"/>
        <v>0</v>
      </c>
      <c r="J311" s="6" t="e">
        <f t="shared" si="54"/>
        <v>#DIV/0!</v>
      </c>
      <c r="K311" s="8">
        <f t="shared" si="53"/>
        <v>298</v>
      </c>
      <c r="L311" s="6" t="e">
        <f t="shared" si="49"/>
        <v>#DIV/0!</v>
      </c>
      <c r="M311" s="16" t="e">
        <f t="shared" si="50"/>
        <v>#DIV/0!</v>
      </c>
      <c r="N311" s="45"/>
      <c r="O311" s="45"/>
      <c r="P311" s="45"/>
    </row>
    <row r="312" spans="2:16" x14ac:dyDescent="0.2">
      <c r="B312" s="17">
        <f t="shared" si="51"/>
        <v>54363</v>
      </c>
      <c r="C312" s="32">
        <f t="shared" si="44"/>
        <v>0</v>
      </c>
      <c r="D312" s="6" t="e">
        <f t="shared" si="52"/>
        <v>#DIV/0!</v>
      </c>
      <c r="E312" s="16" t="e">
        <f t="shared" si="45"/>
        <v>#DIV/0!</v>
      </c>
      <c r="F312" s="6" t="e">
        <f t="shared" si="46"/>
        <v>#DIV/0!</v>
      </c>
      <c r="G312" s="16" t="e">
        <f t="shared" si="47"/>
        <v>#DIV/0!</v>
      </c>
      <c r="H312" s="18">
        <f>'skracanie okresu r. równe'!H312</f>
        <v>0</v>
      </c>
      <c r="I312" s="6">
        <f t="shared" si="48"/>
        <v>0</v>
      </c>
      <c r="J312" s="6" t="e">
        <f t="shared" si="54"/>
        <v>#DIV/0!</v>
      </c>
      <c r="K312" s="8">
        <f t="shared" si="53"/>
        <v>299</v>
      </c>
      <c r="L312" s="6" t="e">
        <f t="shared" si="49"/>
        <v>#DIV/0!</v>
      </c>
      <c r="M312" s="16" t="e">
        <f t="shared" si="50"/>
        <v>#DIV/0!</v>
      </c>
      <c r="N312" s="45"/>
      <c r="O312" s="45"/>
      <c r="P312" s="45"/>
    </row>
    <row r="313" spans="2:16" x14ac:dyDescent="0.2">
      <c r="B313" s="17">
        <f t="shared" si="51"/>
        <v>54393</v>
      </c>
      <c r="C313" s="32">
        <f t="shared" si="44"/>
        <v>0</v>
      </c>
      <c r="D313" s="6" t="e">
        <f t="shared" si="52"/>
        <v>#DIV/0!</v>
      </c>
      <c r="E313" s="16" t="e">
        <f t="shared" si="45"/>
        <v>#DIV/0!</v>
      </c>
      <c r="F313" s="6" t="e">
        <f t="shared" si="46"/>
        <v>#DIV/0!</v>
      </c>
      <c r="G313" s="16" t="e">
        <f t="shared" si="47"/>
        <v>#DIV/0!</v>
      </c>
      <c r="H313" s="18">
        <f>'skracanie okresu r. równe'!H313</f>
        <v>0</v>
      </c>
      <c r="I313" s="6">
        <f t="shared" si="48"/>
        <v>0</v>
      </c>
      <c r="J313" s="6" t="e">
        <f t="shared" si="54"/>
        <v>#DIV/0!</v>
      </c>
      <c r="K313" s="8">
        <f t="shared" si="53"/>
        <v>300</v>
      </c>
      <c r="L313" s="6" t="e">
        <f t="shared" si="49"/>
        <v>#DIV/0!</v>
      </c>
      <c r="M313" s="16" t="e">
        <f t="shared" si="50"/>
        <v>#DIV/0!</v>
      </c>
      <c r="N313" s="45"/>
      <c r="O313" s="45"/>
      <c r="P313" s="45"/>
    </row>
    <row r="314" spans="2:16" x14ac:dyDescent="0.2">
      <c r="B314" s="17">
        <f t="shared" si="51"/>
        <v>54424</v>
      </c>
      <c r="C314" s="32">
        <f t="shared" si="44"/>
        <v>0</v>
      </c>
      <c r="D314" s="6" t="e">
        <f t="shared" si="52"/>
        <v>#DIV/0!</v>
      </c>
      <c r="E314" s="16" t="e">
        <f t="shared" si="45"/>
        <v>#DIV/0!</v>
      </c>
      <c r="F314" s="6" t="e">
        <f t="shared" si="46"/>
        <v>#DIV/0!</v>
      </c>
      <c r="G314" s="16" t="e">
        <f t="shared" si="47"/>
        <v>#DIV/0!</v>
      </c>
      <c r="H314" s="18">
        <f>'skracanie okresu r. równe'!H314</f>
        <v>0</v>
      </c>
      <c r="I314" s="6">
        <f t="shared" si="48"/>
        <v>0</v>
      </c>
      <c r="J314" s="6" t="e">
        <f t="shared" si="54"/>
        <v>#DIV/0!</v>
      </c>
      <c r="K314" s="8">
        <f t="shared" si="53"/>
        <v>301</v>
      </c>
      <c r="L314" s="6" t="e">
        <f t="shared" si="49"/>
        <v>#DIV/0!</v>
      </c>
      <c r="M314" s="16" t="e">
        <f t="shared" si="50"/>
        <v>#DIV/0!</v>
      </c>
      <c r="N314" s="45"/>
      <c r="O314" s="45"/>
      <c r="P314" s="45"/>
    </row>
    <row r="315" spans="2:16" x14ac:dyDescent="0.2">
      <c r="B315" s="17">
        <f t="shared" si="51"/>
        <v>54455</v>
      </c>
      <c r="C315" s="32">
        <f t="shared" si="44"/>
        <v>0</v>
      </c>
      <c r="D315" s="6" t="e">
        <f t="shared" si="52"/>
        <v>#DIV/0!</v>
      </c>
      <c r="E315" s="16" t="e">
        <f t="shared" si="45"/>
        <v>#DIV/0!</v>
      </c>
      <c r="F315" s="6" t="e">
        <f t="shared" si="46"/>
        <v>#DIV/0!</v>
      </c>
      <c r="G315" s="16" t="e">
        <f t="shared" si="47"/>
        <v>#DIV/0!</v>
      </c>
      <c r="H315" s="18">
        <f>'skracanie okresu r. równe'!H315</f>
        <v>0</v>
      </c>
      <c r="I315" s="6">
        <f t="shared" si="48"/>
        <v>0</v>
      </c>
      <c r="J315" s="6" t="e">
        <f t="shared" si="54"/>
        <v>#DIV/0!</v>
      </c>
      <c r="K315" s="8">
        <f t="shared" si="53"/>
        <v>302</v>
      </c>
      <c r="L315" s="6" t="e">
        <f t="shared" si="49"/>
        <v>#DIV/0!</v>
      </c>
      <c r="M315" s="16" t="e">
        <f t="shared" si="50"/>
        <v>#DIV/0!</v>
      </c>
      <c r="N315" s="45"/>
      <c r="O315" s="45"/>
      <c r="P315" s="45"/>
    </row>
    <row r="316" spans="2:16" x14ac:dyDescent="0.2">
      <c r="B316" s="17">
        <f t="shared" si="51"/>
        <v>54483</v>
      </c>
      <c r="C316" s="32">
        <f t="shared" si="44"/>
        <v>0</v>
      </c>
      <c r="D316" s="6" t="e">
        <f t="shared" si="52"/>
        <v>#DIV/0!</v>
      </c>
      <c r="E316" s="16" t="e">
        <f t="shared" si="45"/>
        <v>#DIV/0!</v>
      </c>
      <c r="F316" s="6" t="e">
        <f t="shared" si="46"/>
        <v>#DIV/0!</v>
      </c>
      <c r="G316" s="16" t="e">
        <f t="shared" si="47"/>
        <v>#DIV/0!</v>
      </c>
      <c r="H316" s="18">
        <f>'skracanie okresu r. równe'!H316</f>
        <v>0</v>
      </c>
      <c r="I316" s="6">
        <f t="shared" si="48"/>
        <v>0</v>
      </c>
      <c r="J316" s="6" t="e">
        <f t="shared" si="54"/>
        <v>#DIV/0!</v>
      </c>
      <c r="K316" s="8">
        <f t="shared" si="53"/>
        <v>303</v>
      </c>
      <c r="L316" s="6" t="e">
        <f t="shared" si="49"/>
        <v>#DIV/0!</v>
      </c>
      <c r="M316" s="16" t="e">
        <f t="shared" si="50"/>
        <v>#DIV/0!</v>
      </c>
      <c r="N316" s="45"/>
      <c r="O316" s="45"/>
      <c r="P316" s="45"/>
    </row>
    <row r="317" spans="2:16" x14ac:dyDescent="0.2">
      <c r="B317" s="17">
        <f t="shared" si="51"/>
        <v>54514</v>
      </c>
      <c r="C317" s="32">
        <f t="shared" si="44"/>
        <v>0</v>
      </c>
      <c r="D317" s="6" t="e">
        <f t="shared" si="52"/>
        <v>#DIV/0!</v>
      </c>
      <c r="E317" s="16" t="e">
        <f t="shared" si="45"/>
        <v>#DIV/0!</v>
      </c>
      <c r="F317" s="6" t="e">
        <f t="shared" si="46"/>
        <v>#DIV/0!</v>
      </c>
      <c r="G317" s="16" t="e">
        <f t="shared" si="47"/>
        <v>#DIV/0!</v>
      </c>
      <c r="H317" s="18">
        <f>'skracanie okresu r. równe'!H317</f>
        <v>0</v>
      </c>
      <c r="I317" s="6">
        <f t="shared" si="48"/>
        <v>0</v>
      </c>
      <c r="J317" s="6" t="e">
        <f t="shared" si="54"/>
        <v>#DIV/0!</v>
      </c>
      <c r="K317" s="8">
        <f t="shared" si="53"/>
        <v>304</v>
      </c>
      <c r="L317" s="6" t="e">
        <f t="shared" si="49"/>
        <v>#DIV/0!</v>
      </c>
      <c r="M317" s="16" t="e">
        <f t="shared" si="50"/>
        <v>#DIV/0!</v>
      </c>
      <c r="N317" s="45"/>
      <c r="O317" s="45"/>
      <c r="P317" s="45"/>
    </row>
    <row r="318" spans="2:16" x14ac:dyDescent="0.2">
      <c r="B318" s="17">
        <f t="shared" si="51"/>
        <v>54544</v>
      </c>
      <c r="C318" s="32">
        <f t="shared" si="44"/>
        <v>0</v>
      </c>
      <c r="D318" s="6" t="e">
        <f t="shared" si="52"/>
        <v>#DIV/0!</v>
      </c>
      <c r="E318" s="16" t="e">
        <f t="shared" si="45"/>
        <v>#DIV/0!</v>
      </c>
      <c r="F318" s="6" t="e">
        <f t="shared" si="46"/>
        <v>#DIV/0!</v>
      </c>
      <c r="G318" s="16" t="e">
        <f t="shared" si="47"/>
        <v>#DIV/0!</v>
      </c>
      <c r="H318" s="18">
        <f>'skracanie okresu r. równe'!H318</f>
        <v>0</v>
      </c>
      <c r="I318" s="6">
        <f t="shared" si="48"/>
        <v>0</v>
      </c>
      <c r="J318" s="6" t="e">
        <f t="shared" si="54"/>
        <v>#DIV/0!</v>
      </c>
      <c r="K318" s="8">
        <f t="shared" si="53"/>
        <v>305</v>
      </c>
      <c r="L318" s="6" t="e">
        <f t="shared" si="49"/>
        <v>#DIV/0!</v>
      </c>
      <c r="M318" s="16" t="e">
        <f t="shared" si="50"/>
        <v>#DIV/0!</v>
      </c>
      <c r="N318" s="45"/>
      <c r="O318" s="45"/>
      <c r="P318" s="45"/>
    </row>
    <row r="319" spans="2:16" x14ac:dyDescent="0.2">
      <c r="B319" s="17">
        <f t="shared" si="51"/>
        <v>54575</v>
      </c>
      <c r="C319" s="32">
        <f t="shared" si="44"/>
        <v>0</v>
      </c>
      <c r="D319" s="6" t="e">
        <f t="shared" si="52"/>
        <v>#DIV/0!</v>
      </c>
      <c r="E319" s="16" t="e">
        <f t="shared" si="45"/>
        <v>#DIV/0!</v>
      </c>
      <c r="F319" s="6" t="e">
        <f t="shared" si="46"/>
        <v>#DIV/0!</v>
      </c>
      <c r="G319" s="16" t="e">
        <f t="shared" si="47"/>
        <v>#DIV/0!</v>
      </c>
      <c r="H319" s="18">
        <f>'skracanie okresu r. równe'!H319</f>
        <v>0</v>
      </c>
      <c r="I319" s="6">
        <f t="shared" si="48"/>
        <v>0</v>
      </c>
      <c r="J319" s="6" t="e">
        <f t="shared" si="54"/>
        <v>#DIV/0!</v>
      </c>
      <c r="K319" s="8">
        <f t="shared" si="53"/>
        <v>306</v>
      </c>
      <c r="L319" s="6" t="e">
        <f t="shared" si="49"/>
        <v>#DIV/0!</v>
      </c>
      <c r="M319" s="16" t="e">
        <f t="shared" si="50"/>
        <v>#DIV/0!</v>
      </c>
      <c r="N319" s="45"/>
      <c r="O319" s="45"/>
      <c r="P319" s="45"/>
    </row>
    <row r="320" spans="2:16" x14ac:dyDescent="0.2">
      <c r="B320" s="17">
        <f t="shared" si="51"/>
        <v>54605</v>
      </c>
      <c r="C320" s="32">
        <f t="shared" si="44"/>
        <v>0</v>
      </c>
      <c r="D320" s="6" t="e">
        <f t="shared" si="52"/>
        <v>#DIV/0!</v>
      </c>
      <c r="E320" s="16" t="e">
        <f t="shared" si="45"/>
        <v>#DIV/0!</v>
      </c>
      <c r="F320" s="6" t="e">
        <f t="shared" si="46"/>
        <v>#DIV/0!</v>
      </c>
      <c r="G320" s="16" t="e">
        <f t="shared" si="47"/>
        <v>#DIV/0!</v>
      </c>
      <c r="H320" s="18">
        <f>'skracanie okresu r. równe'!H320</f>
        <v>0</v>
      </c>
      <c r="I320" s="6">
        <f t="shared" si="48"/>
        <v>0</v>
      </c>
      <c r="J320" s="6" t="e">
        <f t="shared" si="54"/>
        <v>#DIV/0!</v>
      </c>
      <c r="K320" s="8">
        <f t="shared" si="53"/>
        <v>307</v>
      </c>
      <c r="L320" s="6" t="e">
        <f t="shared" si="49"/>
        <v>#DIV/0!</v>
      </c>
      <c r="M320" s="16" t="e">
        <f t="shared" si="50"/>
        <v>#DIV/0!</v>
      </c>
      <c r="N320" s="45"/>
      <c r="O320" s="45"/>
      <c r="P320" s="45"/>
    </row>
    <row r="321" spans="2:16" x14ac:dyDescent="0.2">
      <c r="B321" s="17">
        <f t="shared" si="51"/>
        <v>54636</v>
      </c>
      <c r="C321" s="32">
        <f t="shared" si="44"/>
        <v>0</v>
      </c>
      <c r="D321" s="6" t="e">
        <f t="shared" si="52"/>
        <v>#DIV/0!</v>
      </c>
      <c r="E321" s="16" t="e">
        <f t="shared" si="45"/>
        <v>#DIV/0!</v>
      </c>
      <c r="F321" s="6" t="e">
        <f t="shared" si="46"/>
        <v>#DIV/0!</v>
      </c>
      <c r="G321" s="16" t="e">
        <f t="shared" si="47"/>
        <v>#DIV/0!</v>
      </c>
      <c r="H321" s="18">
        <f>'skracanie okresu r. równe'!H321</f>
        <v>0</v>
      </c>
      <c r="I321" s="6">
        <f t="shared" si="48"/>
        <v>0</v>
      </c>
      <c r="J321" s="6" t="e">
        <f t="shared" si="54"/>
        <v>#DIV/0!</v>
      </c>
      <c r="K321" s="8">
        <f t="shared" si="53"/>
        <v>308</v>
      </c>
      <c r="L321" s="6" t="e">
        <f t="shared" si="49"/>
        <v>#DIV/0!</v>
      </c>
      <c r="M321" s="16" t="e">
        <f t="shared" si="50"/>
        <v>#DIV/0!</v>
      </c>
      <c r="N321" s="45"/>
      <c r="O321" s="45"/>
      <c r="P321" s="45"/>
    </row>
    <row r="322" spans="2:16" x14ac:dyDescent="0.2">
      <c r="B322" s="17">
        <f t="shared" si="51"/>
        <v>54667</v>
      </c>
      <c r="C322" s="32">
        <f t="shared" si="44"/>
        <v>0</v>
      </c>
      <c r="D322" s="6" t="e">
        <f t="shared" si="52"/>
        <v>#DIV/0!</v>
      </c>
      <c r="E322" s="16" t="e">
        <f t="shared" si="45"/>
        <v>#DIV/0!</v>
      </c>
      <c r="F322" s="6" t="e">
        <f t="shared" si="46"/>
        <v>#DIV/0!</v>
      </c>
      <c r="G322" s="16" t="e">
        <f t="shared" si="47"/>
        <v>#DIV/0!</v>
      </c>
      <c r="H322" s="18">
        <f>'skracanie okresu r. równe'!H322</f>
        <v>0</v>
      </c>
      <c r="I322" s="6">
        <f t="shared" si="48"/>
        <v>0</v>
      </c>
      <c r="J322" s="6" t="e">
        <f t="shared" si="54"/>
        <v>#DIV/0!</v>
      </c>
      <c r="K322" s="8">
        <f t="shared" si="53"/>
        <v>309</v>
      </c>
      <c r="L322" s="6" t="e">
        <f t="shared" si="49"/>
        <v>#DIV/0!</v>
      </c>
      <c r="M322" s="16" t="e">
        <f t="shared" si="50"/>
        <v>#DIV/0!</v>
      </c>
      <c r="N322" s="45"/>
      <c r="O322" s="45"/>
      <c r="P322" s="45"/>
    </row>
    <row r="323" spans="2:16" x14ac:dyDescent="0.2">
      <c r="B323" s="17">
        <f t="shared" si="51"/>
        <v>54697</v>
      </c>
      <c r="C323" s="32">
        <f t="shared" si="44"/>
        <v>0</v>
      </c>
      <c r="D323" s="6" t="e">
        <f t="shared" si="52"/>
        <v>#DIV/0!</v>
      </c>
      <c r="E323" s="16" t="e">
        <f t="shared" si="45"/>
        <v>#DIV/0!</v>
      </c>
      <c r="F323" s="6" t="e">
        <f t="shared" si="46"/>
        <v>#DIV/0!</v>
      </c>
      <c r="G323" s="16" t="e">
        <f t="shared" si="47"/>
        <v>#DIV/0!</v>
      </c>
      <c r="H323" s="18">
        <f>'skracanie okresu r. równe'!H323</f>
        <v>0</v>
      </c>
      <c r="I323" s="6">
        <f t="shared" si="48"/>
        <v>0</v>
      </c>
      <c r="J323" s="6" t="e">
        <f t="shared" si="54"/>
        <v>#DIV/0!</v>
      </c>
      <c r="K323" s="8">
        <f t="shared" si="53"/>
        <v>310</v>
      </c>
      <c r="L323" s="6" t="e">
        <f t="shared" si="49"/>
        <v>#DIV/0!</v>
      </c>
      <c r="M323" s="16" t="e">
        <f t="shared" si="50"/>
        <v>#DIV/0!</v>
      </c>
      <c r="N323" s="45"/>
      <c r="O323" s="45"/>
      <c r="P323" s="45"/>
    </row>
    <row r="324" spans="2:16" x14ac:dyDescent="0.2">
      <c r="B324" s="17">
        <f t="shared" si="51"/>
        <v>54728</v>
      </c>
      <c r="C324" s="32">
        <f t="shared" si="44"/>
        <v>0</v>
      </c>
      <c r="D324" s="6" t="e">
        <f t="shared" si="52"/>
        <v>#DIV/0!</v>
      </c>
      <c r="E324" s="16" t="e">
        <f t="shared" si="45"/>
        <v>#DIV/0!</v>
      </c>
      <c r="F324" s="6" t="e">
        <f t="shared" si="46"/>
        <v>#DIV/0!</v>
      </c>
      <c r="G324" s="16" t="e">
        <f t="shared" si="47"/>
        <v>#DIV/0!</v>
      </c>
      <c r="H324" s="18">
        <f>'skracanie okresu r. równe'!H324</f>
        <v>0</v>
      </c>
      <c r="I324" s="6">
        <f t="shared" si="48"/>
        <v>0</v>
      </c>
      <c r="J324" s="6" t="e">
        <f t="shared" si="54"/>
        <v>#DIV/0!</v>
      </c>
      <c r="K324" s="8">
        <f t="shared" si="53"/>
        <v>311</v>
      </c>
      <c r="L324" s="6" t="e">
        <f t="shared" si="49"/>
        <v>#DIV/0!</v>
      </c>
      <c r="M324" s="16" t="e">
        <f t="shared" si="50"/>
        <v>#DIV/0!</v>
      </c>
      <c r="N324" s="45"/>
      <c r="O324" s="45"/>
      <c r="P324" s="45"/>
    </row>
    <row r="325" spans="2:16" x14ac:dyDescent="0.2">
      <c r="B325" s="17">
        <f t="shared" si="51"/>
        <v>54758</v>
      </c>
      <c r="C325" s="32">
        <f t="shared" si="44"/>
        <v>0</v>
      </c>
      <c r="D325" s="6" t="e">
        <f t="shared" si="52"/>
        <v>#DIV/0!</v>
      </c>
      <c r="E325" s="16" t="e">
        <f t="shared" si="45"/>
        <v>#DIV/0!</v>
      </c>
      <c r="F325" s="6" t="e">
        <f t="shared" si="46"/>
        <v>#DIV/0!</v>
      </c>
      <c r="G325" s="16" t="e">
        <f t="shared" si="47"/>
        <v>#DIV/0!</v>
      </c>
      <c r="H325" s="18">
        <f>'skracanie okresu r. równe'!H325</f>
        <v>0</v>
      </c>
      <c r="I325" s="6">
        <f t="shared" si="48"/>
        <v>0</v>
      </c>
      <c r="J325" s="6" t="e">
        <f t="shared" si="54"/>
        <v>#DIV/0!</v>
      </c>
      <c r="K325" s="8">
        <f t="shared" si="53"/>
        <v>312</v>
      </c>
      <c r="L325" s="6" t="e">
        <f t="shared" si="49"/>
        <v>#DIV/0!</v>
      </c>
      <c r="M325" s="16" t="e">
        <f t="shared" si="50"/>
        <v>#DIV/0!</v>
      </c>
      <c r="N325" s="45"/>
      <c r="O325" s="45"/>
      <c r="P325" s="45"/>
    </row>
    <row r="326" spans="2:16" x14ac:dyDescent="0.2">
      <c r="B326" s="17">
        <f t="shared" si="51"/>
        <v>54789</v>
      </c>
      <c r="C326" s="32">
        <f t="shared" si="44"/>
        <v>0</v>
      </c>
      <c r="D326" s="6" t="e">
        <f t="shared" si="52"/>
        <v>#DIV/0!</v>
      </c>
      <c r="E326" s="16" t="e">
        <f t="shared" si="45"/>
        <v>#DIV/0!</v>
      </c>
      <c r="F326" s="6" t="e">
        <f t="shared" si="46"/>
        <v>#DIV/0!</v>
      </c>
      <c r="G326" s="16" t="e">
        <f t="shared" si="47"/>
        <v>#DIV/0!</v>
      </c>
      <c r="H326" s="18">
        <f>'skracanie okresu r. równe'!H326</f>
        <v>0</v>
      </c>
      <c r="I326" s="6">
        <f t="shared" si="48"/>
        <v>0</v>
      </c>
      <c r="J326" s="6" t="e">
        <f t="shared" si="54"/>
        <v>#DIV/0!</v>
      </c>
      <c r="K326" s="8">
        <f t="shared" si="53"/>
        <v>313</v>
      </c>
      <c r="L326" s="6" t="e">
        <f t="shared" si="49"/>
        <v>#DIV/0!</v>
      </c>
      <c r="M326" s="16" t="e">
        <f t="shared" si="50"/>
        <v>#DIV/0!</v>
      </c>
      <c r="N326" s="45"/>
      <c r="O326" s="45"/>
      <c r="P326" s="45"/>
    </row>
    <row r="327" spans="2:16" x14ac:dyDescent="0.2">
      <c r="B327" s="17">
        <f t="shared" si="51"/>
        <v>54820</v>
      </c>
      <c r="C327" s="32">
        <f t="shared" si="44"/>
        <v>0</v>
      </c>
      <c r="D327" s="6" t="e">
        <f t="shared" si="52"/>
        <v>#DIV/0!</v>
      </c>
      <c r="E327" s="16" t="e">
        <f t="shared" si="45"/>
        <v>#DIV/0!</v>
      </c>
      <c r="F327" s="6" t="e">
        <f t="shared" si="46"/>
        <v>#DIV/0!</v>
      </c>
      <c r="G327" s="16" t="e">
        <f t="shared" si="47"/>
        <v>#DIV/0!</v>
      </c>
      <c r="H327" s="18">
        <f>'skracanie okresu r. równe'!H327</f>
        <v>0</v>
      </c>
      <c r="I327" s="6">
        <f t="shared" si="48"/>
        <v>0</v>
      </c>
      <c r="J327" s="6" t="e">
        <f t="shared" si="54"/>
        <v>#DIV/0!</v>
      </c>
      <c r="K327" s="8">
        <f t="shared" si="53"/>
        <v>314</v>
      </c>
      <c r="L327" s="6" t="e">
        <f t="shared" si="49"/>
        <v>#DIV/0!</v>
      </c>
      <c r="M327" s="16" t="e">
        <f t="shared" si="50"/>
        <v>#DIV/0!</v>
      </c>
      <c r="N327" s="45"/>
      <c r="O327" s="45"/>
      <c r="P327" s="45"/>
    </row>
    <row r="328" spans="2:16" x14ac:dyDescent="0.2">
      <c r="B328" s="17">
        <f t="shared" si="51"/>
        <v>54848</v>
      </c>
      <c r="C328" s="32">
        <f t="shared" si="44"/>
        <v>0</v>
      </c>
      <c r="D328" s="6" t="e">
        <f t="shared" si="52"/>
        <v>#DIV/0!</v>
      </c>
      <c r="E328" s="16" t="e">
        <f t="shared" si="45"/>
        <v>#DIV/0!</v>
      </c>
      <c r="F328" s="6" t="e">
        <f t="shared" si="46"/>
        <v>#DIV/0!</v>
      </c>
      <c r="G328" s="16" t="e">
        <f t="shared" si="47"/>
        <v>#DIV/0!</v>
      </c>
      <c r="H328" s="18">
        <f>'skracanie okresu r. równe'!H328</f>
        <v>0</v>
      </c>
      <c r="I328" s="6">
        <f t="shared" si="48"/>
        <v>0</v>
      </c>
      <c r="J328" s="6" t="e">
        <f t="shared" si="54"/>
        <v>#DIV/0!</v>
      </c>
      <c r="K328" s="8">
        <f t="shared" si="53"/>
        <v>315</v>
      </c>
      <c r="L328" s="6" t="e">
        <f t="shared" si="49"/>
        <v>#DIV/0!</v>
      </c>
      <c r="M328" s="16" t="e">
        <f t="shared" si="50"/>
        <v>#DIV/0!</v>
      </c>
      <c r="N328" s="45"/>
      <c r="O328" s="45"/>
      <c r="P328" s="45"/>
    </row>
    <row r="329" spans="2:16" x14ac:dyDescent="0.2">
      <c r="B329" s="17">
        <f t="shared" si="51"/>
        <v>54879</v>
      </c>
      <c r="C329" s="32">
        <f t="shared" si="44"/>
        <v>0</v>
      </c>
      <c r="D329" s="6" t="e">
        <f t="shared" si="52"/>
        <v>#DIV/0!</v>
      </c>
      <c r="E329" s="16" t="e">
        <f t="shared" si="45"/>
        <v>#DIV/0!</v>
      </c>
      <c r="F329" s="6" t="e">
        <f t="shared" si="46"/>
        <v>#DIV/0!</v>
      </c>
      <c r="G329" s="16" t="e">
        <f t="shared" si="47"/>
        <v>#DIV/0!</v>
      </c>
      <c r="H329" s="18">
        <f>'skracanie okresu r. równe'!H329</f>
        <v>0</v>
      </c>
      <c r="I329" s="6">
        <f t="shared" si="48"/>
        <v>0</v>
      </c>
      <c r="J329" s="6" t="e">
        <f t="shared" si="54"/>
        <v>#DIV/0!</v>
      </c>
      <c r="K329" s="8">
        <f t="shared" si="53"/>
        <v>316</v>
      </c>
      <c r="L329" s="6" t="e">
        <f t="shared" si="49"/>
        <v>#DIV/0!</v>
      </c>
      <c r="M329" s="16" t="e">
        <f t="shared" si="50"/>
        <v>#DIV/0!</v>
      </c>
      <c r="N329" s="45"/>
      <c r="O329" s="45"/>
      <c r="P329" s="45"/>
    </row>
    <row r="330" spans="2:16" x14ac:dyDescent="0.2">
      <c r="B330" s="17">
        <f t="shared" si="51"/>
        <v>54909</v>
      </c>
      <c r="C330" s="32">
        <f t="shared" si="44"/>
        <v>0</v>
      </c>
      <c r="D330" s="6" t="e">
        <f t="shared" si="52"/>
        <v>#DIV/0!</v>
      </c>
      <c r="E330" s="16" t="e">
        <f t="shared" si="45"/>
        <v>#DIV/0!</v>
      </c>
      <c r="F330" s="6" t="e">
        <f t="shared" si="46"/>
        <v>#DIV/0!</v>
      </c>
      <c r="G330" s="16" t="e">
        <f t="shared" si="47"/>
        <v>#DIV/0!</v>
      </c>
      <c r="H330" s="18">
        <f>'skracanie okresu r. równe'!H330</f>
        <v>0</v>
      </c>
      <c r="I330" s="6">
        <f t="shared" si="48"/>
        <v>0</v>
      </c>
      <c r="J330" s="6" t="e">
        <f t="shared" si="54"/>
        <v>#DIV/0!</v>
      </c>
      <c r="K330" s="8">
        <f t="shared" si="53"/>
        <v>317</v>
      </c>
      <c r="L330" s="6" t="e">
        <f t="shared" si="49"/>
        <v>#DIV/0!</v>
      </c>
      <c r="M330" s="16" t="e">
        <f t="shared" si="50"/>
        <v>#DIV/0!</v>
      </c>
      <c r="N330" s="45"/>
      <c r="O330" s="45"/>
      <c r="P330" s="45"/>
    </row>
    <row r="331" spans="2:16" x14ac:dyDescent="0.2">
      <c r="B331" s="17">
        <f t="shared" si="51"/>
        <v>54940</v>
      </c>
      <c r="C331" s="32">
        <f t="shared" si="44"/>
        <v>0</v>
      </c>
      <c r="D331" s="6" t="e">
        <f t="shared" si="52"/>
        <v>#DIV/0!</v>
      </c>
      <c r="E331" s="16" t="e">
        <f t="shared" si="45"/>
        <v>#DIV/0!</v>
      </c>
      <c r="F331" s="6" t="e">
        <f t="shared" si="46"/>
        <v>#DIV/0!</v>
      </c>
      <c r="G331" s="16" t="e">
        <f t="shared" si="47"/>
        <v>#DIV/0!</v>
      </c>
      <c r="H331" s="18">
        <f>'skracanie okresu r. równe'!H331</f>
        <v>0</v>
      </c>
      <c r="I331" s="6">
        <f t="shared" si="48"/>
        <v>0</v>
      </c>
      <c r="J331" s="6" t="e">
        <f t="shared" si="54"/>
        <v>#DIV/0!</v>
      </c>
      <c r="K331" s="8">
        <f t="shared" si="53"/>
        <v>318</v>
      </c>
      <c r="L331" s="6" t="e">
        <f t="shared" si="49"/>
        <v>#DIV/0!</v>
      </c>
      <c r="M331" s="16" t="e">
        <f t="shared" si="50"/>
        <v>#DIV/0!</v>
      </c>
      <c r="N331" s="45"/>
      <c r="O331" s="45"/>
      <c r="P331" s="45"/>
    </row>
    <row r="332" spans="2:16" x14ac:dyDescent="0.2">
      <c r="B332" s="17">
        <f t="shared" si="51"/>
        <v>54970</v>
      </c>
      <c r="C332" s="32">
        <f t="shared" si="44"/>
        <v>0</v>
      </c>
      <c r="D332" s="6" t="e">
        <f t="shared" si="52"/>
        <v>#DIV/0!</v>
      </c>
      <c r="E332" s="16" t="e">
        <f t="shared" si="45"/>
        <v>#DIV/0!</v>
      </c>
      <c r="F332" s="6" t="e">
        <f t="shared" si="46"/>
        <v>#DIV/0!</v>
      </c>
      <c r="G332" s="16" t="e">
        <f t="shared" si="47"/>
        <v>#DIV/0!</v>
      </c>
      <c r="H332" s="18">
        <f>'skracanie okresu r. równe'!H332</f>
        <v>0</v>
      </c>
      <c r="I332" s="6">
        <f t="shared" si="48"/>
        <v>0</v>
      </c>
      <c r="J332" s="6" t="e">
        <f t="shared" si="54"/>
        <v>#DIV/0!</v>
      </c>
      <c r="K332" s="8">
        <f t="shared" si="53"/>
        <v>319</v>
      </c>
      <c r="L332" s="6" t="e">
        <f t="shared" si="49"/>
        <v>#DIV/0!</v>
      </c>
      <c r="M332" s="16" t="e">
        <f t="shared" si="50"/>
        <v>#DIV/0!</v>
      </c>
      <c r="N332" s="45"/>
      <c r="O332" s="45"/>
      <c r="P332" s="45"/>
    </row>
    <row r="333" spans="2:16" x14ac:dyDescent="0.2">
      <c r="B333" s="17">
        <f t="shared" si="51"/>
        <v>55001</v>
      </c>
      <c r="C333" s="32">
        <f t="shared" si="44"/>
        <v>0</v>
      </c>
      <c r="D333" s="6" t="e">
        <f t="shared" si="52"/>
        <v>#DIV/0!</v>
      </c>
      <c r="E333" s="16" t="e">
        <f t="shared" si="45"/>
        <v>#DIV/0!</v>
      </c>
      <c r="F333" s="6" t="e">
        <f t="shared" si="46"/>
        <v>#DIV/0!</v>
      </c>
      <c r="G333" s="16" t="e">
        <f t="shared" si="47"/>
        <v>#DIV/0!</v>
      </c>
      <c r="H333" s="18">
        <f>'skracanie okresu r. równe'!H333</f>
        <v>0</v>
      </c>
      <c r="I333" s="6">
        <f t="shared" si="48"/>
        <v>0</v>
      </c>
      <c r="J333" s="6" t="e">
        <f t="shared" si="54"/>
        <v>#DIV/0!</v>
      </c>
      <c r="K333" s="8">
        <f t="shared" si="53"/>
        <v>320</v>
      </c>
      <c r="L333" s="6" t="e">
        <f t="shared" si="49"/>
        <v>#DIV/0!</v>
      </c>
      <c r="M333" s="16" t="e">
        <f t="shared" si="50"/>
        <v>#DIV/0!</v>
      </c>
      <c r="N333" s="45"/>
      <c r="O333" s="45"/>
      <c r="P333" s="45"/>
    </row>
    <row r="334" spans="2:16" x14ac:dyDescent="0.2">
      <c r="B334" s="17">
        <f t="shared" si="51"/>
        <v>55032</v>
      </c>
      <c r="C334" s="32">
        <f t="shared" si="44"/>
        <v>0</v>
      </c>
      <c r="D334" s="6" t="e">
        <f t="shared" si="52"/>
        <v>#DIV/0!</v>
      </c>
      <c r="E334" s="16" t="e">
        <f t="shared" si="45"/>
        <v>#DIV/0!</v>
      </c>
      <c r="F334" s="6" t="e">
        <f t="shared" si="46"/>
        <v>#DIV/0!</v>
      </c>
      <c r="G334" s="16" t="e">
        <f t="shared" si="47"/>
        <v>#DIV/0!</v>
      </c>
      <c r="H334" s="18">
        <f>'skracanie okresu r. równe'!H334</f>
        <v>0</v>
      </c>
      <c r="I334" s="6">
        <f t="shared" si="48"/>
        <v>0</v>
      </c>
      <c r="J334" s="6" t="e">
        <f t="shared" si="54"/>
        <v>#DIV/0!</v>
      </c>
      <c r="K334" s="8">
        <f t="shared" si="53"/>
        <v>321</v>
      </c>
      <c r="L334" s="6" t="e">
        <f t="shared" si="49"/>
        <v>#DIV/0!</v>
      </c>
      <c r="M334" s="16" t="e">
        <f t="shared" si="50"/>
        <v>#DIV/0!</v>
      </c>
      <c r="N334" s="45"/>
      <c r="O334" s="45"/>
      <c r="P334" s="45"/>
    </row>
    <row r="335" spans="2:16" x14ac:dyDescent="0.2">
      <c r="B335" s="17">
        <f t="shared" si="51"/>
        <v>55062</v>
      </c>
      <c r="C335" s="32">
        <f t="shared" ref="C335:C372" si="55">$D$7</f>
        <v>0</v>
      </c>
      <c r="D335" s="6" t="e">
        <f t="shared" si="52"/>
        <v>#DIV/0!</v>
      </c>
      <c r="E335" s="16" t="e">
        <f t="shared" ref="E335:E373" si="56">F335+G335</f>
        <v>#DIV/0!</v>
      </c>
      <c r="F335" s="6" t="e">
        <f t="shared" ref="F335:F373" si="57">D335*C335/12</f>
        <v>#DIV/0!</v>
      </c>
      <c r="G335" s="16" t="e">
        <f t="shared" ref="G335:G373" si="58">IF(J334&gt;0,$D$6/$D$9,0)</f>
        <v>#DIV/0!</v>
      </c>
      <c r="H335" s="18">
        <f>'skracanie okresu r. równe'!H335</f>
        <v>0</v>
      </c>
      <c r="I335" s="6">
        <f t="shared" ref="I335:I373" si="59">IF(H335=0,0,MAX(IF(H335&gt;0,D335*0.005,0),300))</f>
        <v>0</v>
      </c>
      <c r="J335" s="6" t="e">
        <f t="shared" si="54"/>
        <v>#DIV/0!</v>
      </c>
      <c r="K335" s="8">
        <f t="shared" si="53"/>
        <v>322</v>
      </c>
      <c r="L335" s="6" t="e">
        <f t="shared" ref="L335:L373" si="60">L334+F335</f>
        <v>#DIV/0!</v>
      </c>
      <c r="M335" s="16" t="e">
        <f t="shared" ref="M335:M373" si="61">M334+G335+H335</f>
        <v>#DIV/0!</v>
      </c>
      <c r="N335" s="45"/>
      <c r="O335" s="45"/>
      <c r="P335" s="45"/>
    </row>
    <row r="336" spans="2:16" x14ac:dyDescent="0.2">
      <c r="B336" s="17">
        <f t="shared" ref="B336:B373" si="62">EDATE(B335,1)</f>
        <v>55093</v>
      </c>
      <c r="C336" s="32">
        <f t="shared" si="55"/>
        <v>0</v>
      </c>
      <c r="D336" s="6" t="e">
        <f t="shared" ref="D336:D373" si="63">IF(J335&lt;=0,0,J335)</f>
        <v>#DIV/0!</v>
      </c>
      <c r="E336" s="16" t="e">
        <f t="shared" si="56"/>
        <v>#DIV/0!</v>
      </c>
      <c r="F336" s="6" t="e">
        <f t="shared" si="57"/>
        <v>#DIV/0!</v>
      </c>
      <c r="G336" s="16" t="e">
        <f t="shared" si="58"/>
        <v>#DIV/0!</v>
      </c>
      <c r="H336" s="18">
        <f>'skracanie okresu r. równe'!H336</f>
        <v>0</v>
      </c>
      <c r="I336" s="6">
        <f t="shared" si="59"/>
        <v>0</v>
      </c>
      <c r="J336" s="6" t="e">
        <f t="shared" si="54"/>
        <v>#DIV/0!</v>
      </c>
      <c r="K336" s="8">
        <f t="shared" ref="K336:K373" si="64">K335+1</f>
        <v>323</v>
      </c>
      <c r="L336" s="6" t="e">
        <f t="shared" si="60"/>
        <v>#DIV/0!</v>
      </c>
      <c r="M336" s="16" t="e">
        <f t="shared" si="61"/>
        <v>#DIV/0!</v>
      </c>
      <c r="N336" s="45"/>
      <c r="O336" s="45"/>
      <c r="P336" s="45"/>
    </row>
    <row r="337" spans="2:16" x14ac:dyDescent="0.2">
      <c r="B337" s="17">
        <f t="shared" si="62"/>
        <v>55123</v>
      </c>
      <c r="C337" s="32">
        <f t="shared" si="55"/>
        <v>0</v>
      </c>
      <c r="D337" s="6" t="e">
        <f t="shared" si="63"/>
        <v>#DIV/0!</v>
      </c>
      <c r="E337" s="16" t="e">
        <f t="shared" si="56"/>
        <v>#DIV/0!</v>
      </c>
      <c r="F337" s="6" t="e">
        <f t="shared" si="57"/>
        <v>#DIV/0!</v>
      </c>
      <c r="G337" s="16" t="e">
        <f t="shared" si="58"/>
        <v>#DIV/0!</v>
      </c>
      <c r="H337" s="18">
        <f>'skracanie okresu r. równe'!H337</f>
        <v>0</v>
      </c>
      <c r="I337" s="6">
        <f t="shared" si="59"/>
        <v>0</v>
      </c>
      <c r="J337" s="6" t="e">
        <f t="shared" si="54"/>
        <v>#DIV/0!</v>
      </c>
      <c r="K337" s="8">
        <f t="shared" si="64"/>
        <v>324</v>
      </c>
      <c r="L337" s="6" t="e">
        <f t="shared" si="60"/>
        <v>#DIV/0!</v>
      </c>
      <c r="M337" s="16" t="e">
        <f t="shared" si="61"/>
        <v>#DIV/0!</v>
      </c>
      <c r="N337" s="45"/>
      <c r="O337" s="45"/>
      <c r="P337" s="45"/>
    </row>
    <row r="338" spans="2:16" x14ac:dyDescent="0.2">
      <c r="B338" s="17">
        <f t="shared" si="62"/>
        <v>55154</v>
      </c>
      <c r="C338" s="32">
        <f t="shared" si="55"/>
        <v>0</v>
      </c>
      <c r="D338" s="6" t="e">
        <f t="shared" si="63"/>
        <v>#DIV/0!</v>
      </c>
      <c r="E338" s="16" t="e">
        <f t="shared" si="56"/>
        <v>#DIV/0!</v>
      </c>
      <c r="F338" s="6" t="e">
        <f t="shared" si="57"/>
        <v>#DIV/0!</v>
      </c>
      <c r="G338" s="16" t="e">
        <f t="shared" si="58"/>
        <v>#DIV/0!</v>
      </c>
      <c r="H338" s="18">
        <f>'skracanie okresu r. równe'!H338</f>
        <v>0</v>
      </c>
      <c r="I338" s="6">
        <f t="shared" si="59"/>
        <v>0</v>
      </c>
      <c r="J338" s="6" t="e">
        <f t="shared" ref="J338:J373" si="65">D338-G338-H338</f>
        <v>#DIV/0!</v>
      </c>
      <c r="K338" s="8">
        <f t="shared" si="64"/>
        <v>325</v>
      </c>
      <c r="L338" s="6" t="e">
        <f t="shared" si="60"/>
        <v>#DIV/0!</v>
      </c>
      <c r="M338" s="16" t="e">
        <f t="shared" si="61"/>
        <v>#DIV/0!</v>
      </c>
      <c r="N338" s="45"/>
      <c r="O338" s="45"/>
      <c r="P338" s="45"/>
    </row>
    <row r="339" spans="2:16" x14ac:dyDescent="0.2">
      <c r="B339" s="17">
        <f t="shared" si="62"/>
        <v>55185</v>
      </c>
      <c r="C339" s="32">
        <f t="shared" si="55"/>
        <v>0</v>
      </c>
      <c r="D339" s="6" t="e">
        <f t="shared" si="63"/>
        <v>#DIV/0!</v>
      </c>
      <c r="E339" s="16" t="e">
        <f t="shared" si="56"/>
        <v>#DIV/0!</v>
      </c>
      <c r="F339" s="6" t="e">
        <f t="shared" si="57"/>
        <v>#DIV/0!</v>
      </c>
      <c r="G339" s="16" t="e">
        <f t="shared" si="58"/>
        <v>#DIV/0!</v>
      </c>
      <c r="H339" s="18">
        <f>'skracanie okresu r. równe'!H339</f>
        <v>0</v>
      </c>
      <c r="I339" s="6">
        <f t="shared" si="59"/>
        <v>0</v>
      </c>
      <c r="J339" s="6" t="e">
        <f t="shared" si="65"/>
        <v>#DIV/0!</v>
      </c>
      <c r="K339" s="8">
        <f t="shared" si="64"/>
        <v>326</v>
      </c>
      <c r="L339" s="6" t="e">
        <f t="shared" si="60"/>
        <v>#DIV/0!</v>
      </c>
      <c r="M339" s="16" t="e">
        <f t="shared" si="61"/>
        <v>#DIV/0!</v>
      </c>
      <c r="N339" s="45"/>
      <c r="O339" s="45"/>
      <c r="P339" s="45"/>
    </row>
    <row r="340" spans="2:16" x14ac:dyDescent="0.2">
      <c r="B340" s="17">
        <f t="shared" si="62"/>
        <v>55213</v>
      </c>
      <c r="C340" s="32">
        <f t="shared" si="55"/>
        <v>0</v>
      </c>
      <c r="D340" s="6" t="e">
        <f t="shared" si="63"/>
        <v>#DIV/0!</v>
      </c>
      <c r="E340" s="16" t="e">
        <f t="shared" si="56"/>
        <v>#DIV/0!</v>
      </c>
      <c r="F340" s="6" t="e">
        <f t="shared" si="57"/>
        <v>#DIV/0!</v>
      </c>
      <c r="G340" s="16" t="e">
        <f t="shared" si="58"/>
        <v>#DIV/0!</v>
      </c>
      <c r="H340" s="18">
        <f>'skracanie okresu r. równe'!H340</f>
        <v>0</v>
      </c>
      <c r="I340" s="6">
        <f t="shared" si="59"/>
        <v>0</v>
      </c>
      <c r="J340" s="6" t="e">
        <f t="shared" si="65"/>
        <v>#DIV/0!</v>
      </c>
      <c r="K340" s="8">
        <f t="shared" si="64"/>
        <v>327</v>
      </c>
      <c r="L340" s="6" t="e">
        <f t="shared" si="60"/>
        <v>#DIV/0!</v>
      </c>
      <c r="M340" s="16" t="e">
        <f t="shared" si="61"/>
        <v>#DIV/0!</v>
      </c>
      <c r="N340" s="45"/>
      <c r="O340" s="45"/>
      <c r="P340" s="45"/>
    </row>
    <row r="341" spans="2:16" x14ac:dyDescent="0.2">
      <c r="B341" s="17">
        <f t="shared" si="62"/>
        <v>55244</v>
      </c>
      <c r="C341" s="32">
        <f t="shared" si="55"/>
        <v>0</v>
      </c>
      <c r="D341" s="6" t="e">
        <f t="shared" si="63"/>
        <v>#DIV/0!</v>
      </c>
      <c r="E341" s="16" t="e">
        <f t="shared" si="56"/>
        <v>#DIV/0!</v>
      </c>
      <c r="F341" s="6" t="e">
        <f t="shared" si="57"/>
        <v>#DIV/0!</v>
      </c>
      <c r="G341" s="16" t="e">
        <f t="shared" si="58"/>
        <v>#DIV/0!</v>
      </c>
      <c r="H341" s="18">
        <f>'skracanie okresu r. równe'!H341</f>
        <v>0</v>
      </c>
      <c r="I341" s="6">
        <f t="shared" si="59"/>
        <v>0</v>
      </c>
      <c r="J341" s="6" t="e">
        <f t="shared" si="65"/>
        <v>#DIV/0!</v>
      </c>
      <c r="K341" s="8">
        <f t="shared" si="64"/>
        <v>328</v>
      </c>
      <c r="L341" s="6" t="e">
        <f t="shared" si="60"/>
        <v>#DIV/0!</v>
      </c>
      <c r="M341" s="16" t="e">
        <f t="shared" si="61"/>
        <v>#DIV/0!</v>
      </c>
      <c r="N341" s="45"/>
      <c r="O341" s="45"/>
      <c r="P341" s="45"/>
    </row>
    <row r="342" spans="2:16" x14ac:dyDescent="0.2">
      <c r="B342" s="17">
        <f t="shared" si="62"/>
        <v>55274</v>
      </c>
      <c r="C342" s="32">
        <f t="shared" si="55"/>
        <v>0</v>
      </c>
      <c r="D342" s="6" t="e">
        <f t="shared" si="63"/>
        <v>#DIV/0!</v>
      </c>
      <c r="E342" s="16" t="e">
        <f t="shared" si="56"/>
        <v>#DIV/0!</v>
      </c>
      <c r="F342" s="6" t="e">
        <f t="shared" si="57"/>
        <v>#DIV/0!</v>
      </c>
      <c r="G342" s="16" t="e">
        <f t="shared" si="58"/>
        <v>#DIV/0!</v>
      </c>
      <c r="H342" s="18">
        <f>'skracanie okresu r. równe'!H342</f>
        <v>0</v>
      </c>
      <c r="I342" s="6">
        <f t="shared" si="59"/>
        <v>0</v>
      </c>
      <c r="J342" s="6" t="e">
        <f t="shared" si="65"/>
        <v>#DIV/0!</v>
      </c>
      <c r="K342" s="8">
        <f t="shared" si="64"/>
        <v>329</v>
      </c>
      <c r="L342" s="6" t="e">
        <f t="shared" si="60"/>
        <v>#DIV/0!</v>
      </c>
      <c r="M342" s="16" t="e">
        <f t="shared" si="61"/>
        <v>#DIV/0!</v>
      </c>
      <c r="N342" s="45"/>
      <c r="O342" s="45"/>
      <c r="P342" s="45"/>
    </row>
    <row r="343" spans="2:16" x14ac:dyDescent="0.2">
      <c r="B343" s="17">
        <f t="shared" si="62"/>
        <v>55305</v>
      </c>
      <c r="C343" s="32">
        <f t="shared" si="55"/>
        <v>0</v>
      </c>
      <c r="D343" s="6" t="e">
        <f t="shared" si="63"/>
        <v>#DIV/0!</v>
      </c>
      <c r="E343" s="16" t="e">
        <f t="shared" si="56"/>
        <v>#DIV/0!</v>
      </c>
      <c r="F343" s="6" t="e">
        <f t="shared" si="57"/>
        <v>#DIV/0!</v>
      </c>
      <c r="G343" s="16" t="e">
        <f t="shared" si="58"/>
        <v>#DIV/0!</v>
      </c>
      <c r="H343" s="18">
        <f>'skracanie okresu r. równe'!H343</f>
        <v>0</v>
      </c>
      <c r="I343" s="6">
        <f t="shared" si="59"/>
        <v>0</v>
      </c>
      <c r="J343" s="6" t="e">
        <f t="shared" si="65"/>
        <v>#DIV/0!</v>
      </c>
      <c r="K343" s="8">
        <f t="shared" si="64"/>
        <v>330</v>
      </c>
      <c r="L343" s="6" t="e">
        <f t="shared" si="60"/>
        <v>#DIV/0!</v>
      </c>
      <c r="M343" s="16" t="e">
        <f t="shared" si="61"/>
        <v>#DIV/0!</v>
      </c>
      <c r="N343" s="45"/>
      <c r="O343" s="45"/>
      <c r="P343" s="45"/>
    </row>
    <row r="344" spans="2:16" x14ac:dyDescent="0.2">
      <c r="B344" s="17">
        <f t="shared" si="62"/>
        <v>55335</v>
      </c>
      <c r="C344" s="32">
        <f t="shared" si="55"/>
        <v>0</v>
      </c>
      <c r="D344" s="6" t="e">
        <f t="shared" si="63"/>
        <v>#DIV/0!</v>
      </c>
      <c r="E344" s="16" t="e">
        <f t="shared" si="56"/>
        <v>#DIV/0!</v>
      </c>
      <c r="F344" s="6" t="e">
        <f t="shared" si="57"/>
        <v>#DIV/0!</v>
      </c>
      <c r="G344" s="16" t="e">
        <f t="shared" si="58"/>
        <v>#DIV/0!</v>
      </c>
      <c r="H344" s="18">
        <f>'skracanie okresu r. równe'!H344</f>
        <v>0</v>
      </c>
      <c r="I344" s="6">
        <f t="shared" si="59"/>
        <v>0</v>
      </c>
      <c r="J344" s="6" t="e">
        <f t="shared" si="65"/>
        <v>#DIV/0!</v>
      </c>
      <c r="K344" s="8">
        <f t="shared" si="64"/>
        <v>331</v>
      </c>
      <c r="L344" s="6" t="e">
        <f t="shared" si="60"/>
        <v>#DIV/0!</v>
      </c>
      <c r="M344" s="16" t="e">
        <f t="shared" si="61"/>
        <v>#DIV/0!</v>
      </c>
      <c r="N344" s="45"/>
      <c r="O344" s="45"/>
      <c r="P344" s="45"/>
    </row>
    <row r="345" spans="2:16" x14ac:dyDescent="0.2">
      <c r="B345" s="17">
        <f t="shared" si="62"/>
        <v>55366</v>
      </c>
      <c r="C345" s="32">
        <f t="shared" si="55"/>
        <v>0</v>
      </c>
      <c r="D345" s="6" t="e">
        <f t="shared" si="63"/>
        <v>#DIV/0!</v>
      </c>
      <c r="E345" s="16" t="e">
        <f t="shared" si="56"/>
        <v>#DIV/0!</v>
      </c>
      <c r="F345" s="6" t="e">
        <f t="shared" si="57"/>
        <v>#DIV/0!</v>
      </c>
      <c r="G345" s="16" t="e">
        <f t="shared" si="58"/>
        <v>#DIV/0!</v>
      </c>
      <c r="H345" s="18">
        <f>'skracanie okresu r. równe'!H345</f>
        <v>0</v>
      </c>
      <c r="I345" s="6">
        <f t="shared" si="59"/>
        <v>0</v>
      </c>
      <c r="J345" s="6" t="e">
        <f t="shared" si="65"/>
        <v>#DIV/0!</v>
      </c>
      <c r="K345" s="8">
        <f t="shared" si="64"/>
        <v>332</v>
      </c>
      <c r="L345" s="6" t="e">
        <f t="shared" si="60"/>
        <v>#DIV/0!</v>
      </c>
      <c r="M345" s="16" t="e">
        <f t="shared" si="61"/>
        <v>#DIV/0!</v>
      </c>
      <c r="N345" s="45"/>
      <c r="O345" s="45"/>
      <c r="P345" s="45"/>
    </row>
    <row r="346" spans="2:16" x14ac:dyDescent="0.2">
      <c r="B346" s="17">
        <f t="shared" si="62"/>
        <v>55397</v>
      </c>
      <c r="C346" s="32">
        <f t="shared" si="55"/>
        <v>0</v>
      </c>
      <c r="D346" s="6" t="e">
        <f t="shared" si="63"/>
        <v>#DIV/0!</v>
      </c>
      <c r="E346" s="16" t="e">
        <f t="shared" si="56"/>
        <v>#DIV/0!</v>
      </c>
      <c r="F346" s="6" t="e">
        <f t="shared" si="57"/>
        <v>#DIV/0!</v>
      </c>
      <c r="G346" s="16" t="e">
        <f t="shared" si="58"/>
        <v>#DIV/0!</v>
      </c>
      <c r="H346" s="18">
        <f>'skracanie okresu r. równe'!H346</f>
        <v>0</v>
      </c>
      <c r="I346" s="6">
        <f t="shared" si="59"/>
        <v>0</v>
      </c>
      <c r="J346" s="6" t="e">
        <f t="shared" si="65"/>
        <v>#DIV/0!</v>
      </c>
      <c r="K346" s="8">
        <f t="shared" si="64"/>
        <v>333</v>
      </c>
      <c r="L346" s="6" t="e">
        <f t="shared" si="60"/>
        <v>#DIV/0!</v>
      </c>
      <c r="M346" s="16" t="e">
        <f t="shared" si="61"/>
        <v>#DIV/0!</v>
      </c>
      <c r="N346" s="45"/>
      <c r="O346" s="45"/>
      <c r="P346" s="45"/>
    </row>
    <row r="347" spans="2:16" x14ac:dyDescent="0.2">
      <c r="B347" s="17">
        <f t="shared" si="62"/>
        <v>55427</v>
      </c>
      <c r="C347" s="32">
        <f t="shared" si="55"/>
        <v>0</v>
      </c>
      <c r="D347" s="6" t="e">
        <f t="shared" si="63"/>
        <v>#DIV/0!</v>
      </c>
      <c r="E347" s="16" t="e">
        <f t="shared" si="56"/>
        <v>#DIV/0!</v>
      </c>
      <c r="F347" s="6" t="e">
        <f t="shared" si="57"/>
        <v>#DIV/0!</v>
      </c>
      <c r="G347" s="16" t="e">
        <f t="shared" si="58"/>
        <v>#DIV/0!</v>
      </c>
      <c r="H347" s="18">
        <f>'skracanie okresu r. równe'!H347</f>
        <v>0</v>
      </c>
      <c r="I347" s="6">
        <f t="shared" si="59"/>
        <v>0</v>
      </c>
      <c r="J347" s="6" t="e">
        <f t="shared" si="65"/>
        <v>#DIV/0!</v>
      </c>
      <c r="K347" s="8">
        <f t="shared" si="64"/>
        <v>334</v>
      </c>
      <c r="L347" s="6" t="e">
        <f t="shared" si="60"/>
        <v>#DIV/0!</v>
      </c>
      <c r="M347" s="16" t="e">
        <f t="shared" si="61"/>
        <v>#DIV/0!</v>
      </c>
      <c r="N347" s="45"/>
      <c r="O347" s="45"/>
      <c r="P347" s="45"/>
    </row>
    <row r="348" spans="2:16" x14ac:dyDescent="0.2">
      <c r="B348" s="17">
        <f t="shared" si="62"/>
        <v>55458</v>
      </c>
      <c r="C348" s="32">
        <f t="shared" si="55"/>
        <v>0</v>
      </c>
      <c r="D348" s="6" t="e">
        <f t="shared" si="63"/>
        <v>#DIV/0!</v>
      </c>
      <c r="E348" s="16" t="e">
        <f t="shared" si="56"/>
        <v>#DIV/0!</v>
      </c>
      <c r="F348" s="6" t="e">
        <f t="shared" si="57"/>
        <v>#DIV/0!</v>
      </c>
      <c r="G348" s="16" t="e">
        <f t="shared" si="58"/>
        <v>#DIV/0!</v>
      </c>
      <c r="H348" s="18">
        <f>'skracanie okresu r. równe'!H348</f>
        <v>0</v>
      </c>
      <c r="I348" s="6">
        <f t="shared" si="59"/>
        <v>0</v>
      </c>
      <c r="J348" s="6" t="e">
        <f t="shared" si="65"/>
        <v>#DIV/0!</v>
      </c>
      <c r="K348" s="8">
        <f t="shared" si="64"/>
        <v>335</v>
      </c>
      <c r="L348" s="6" t="e">
        <f t="shared" si="60"/>
        <v>#DIV/0!</v>
      </c>
      <c r="M348" s="16" t="e">
        <f t="shared" si="61"/>
        <v>#DIV/0!</v>
      </c>
      <c r="N348" s="45"/>
      <c r="O348" s="45"/>
      <c r="P348" s="45"/>
    </row>
    <row r="349" spans="2:16" x14ac:dyDescent="0.2">
      <c r="B349" s="17">
        <f t="shared" si="62"/>
        <v>55488</v>
      </c>
      <c r="C349" s="32">
        <f t="shared" si="55"/>
        <v>0</v>
      </c>
      <c r="D349" s="6" t="e">
        <f t="shared" si="63"/>
        <v>#DIV/0!</v>
      </c>
      <c r="E349" s="16" t="e">
        <f t="shared" si="56"/>
        <v>#DIV/0!</v>
      </c>
      <c r="F349" s="6" t="e">
        <f t="shared" si="57"/>
        <v>#DIV/0!</v>
      </c>
      <c r="G349" s="16" t="e">
        <f t="shared" si="58"/>
        <v>#DIV/0!</v>
      </c>
      <c r="H349" s="18">
        <f>'skracanie okresu r. równe'!H349</f>
        <v>0</v>
      </c>
      <c r="I349" s="6">
        <f t="shared" si="59"/>
        <v>0</v>
      </c>
      <c r="J349" s="6" t="e">
        <f t="shared" si="65"/>
        <v>#DIV/0!</v>
      </c>
      <c r="K349" s="8">
        <f t="shared" si="64"/>
        <v>336</v>
      </c>
      <c r="L349" s="6" t="e">
        <f t="shared" si="60"/>
        <v>#DIV/0!</v>
      </c>
      <c r="M349" s="16" t="e">
        <f t="shared" si="61"/>
        <v>#DIV/0!</v>
      </c>
      <c r="N349" s="45"/>
      <c r="O349" s="45"/>
      <c r="P349" s="45"/>
    </row>
    <row r="350" spans="2:16" x14ac:dyDescent="0.2">
      <c r="B350" s="17">
        <f t="shared" si="62"/>
        <v>55519</v>
      </c>
      <c r="C350" s="32">
        <f t="shared" si="55"/>
        <v>0</v>
      </c>
      <c r="D350" s="6" t="e">
        <f t="shared" si="63"/>
        <v>#DIV/0!</v>
      </c>
      <c r="E350" s="16" t="e">
        <f t="shared" si="56"/>
        <v>#DIV/0!</v>
      </c>
      <c r="F350" s="6" t="e">
        <f t="shared" si="57"/>
        <v>#DIV/0!</v>
      </c>
      <c r="G350" s="16" t="e">
        <f t="shared" si="58"/>
        <v>#DIV/0!</v>
      </c>
      <c r="H350" s="18">
        <f>'skracanie okresu r. równe'!H350</f>
        <v>0</v>
      </c>
      <c r="I350" s="6">
        <f t="shared" si="59"/>
        <v>0</v>
      </c>
      <c r="J350" s="6" t="e">
        <f t="shared" si="65"/>
        <v>#DIV/0!</v>
      </c>
      <c r="K350" s="8">
        <f t="shared" si="64"/>
        <v>337</v>
      </c>
      <c r="L350" s="6" t="e">
        <f t="shared" si="60"/>
        <v>#DIV/0!</v>
      </c>
      <c r="M350" s="16" t="e">
        <f t="shared" si="61"/>
        <v>#DIV/0!</v>
      </c>
      <c r="N350" s="45"/>
      <c r="O350" s="45"/>
      <c r="P350" s="45"/>
    </row>
    <row r="351" spans="2:16" x14ac:dyDescent="0.2">
      <c r="B351" s="17">
        <f t="shared" si="62"/>
        <v>55550</v>
      </c>
      <c r="C351" s="32">
        <f t="shared" si="55"/>
        <v>0</v>
      </c>
      <c r="D351" s="6" t="e">
        <f t="shared" si="63"/>
        <v>#DIV/0!</v>
      </c>
      <c r="E351" s="16" t="e">
        <f t="shared" si="56"/>
        <v>#DIV/0!</v>
      </c>
      <c r="F351" s="6" t="e">
        <f t="shared" si="57"/>
        <v>#DIV/0!</v>
      </c>
      <c r="G351" s="16" t="e">
        <f t="shared" si="58"/>
        <v>#DIV/0!</v>
      </c>
      <c r="H351" s="18">
        <f>'skracanie okresu r. równe'!H351</f>
        <v>0</v>
      </c>
      <c r="I351" s="6">
        <f t="shared" si="59"/>
        <v>0</v>
      </c>
      <c r="J351" s="6" t="e">
        <f t="shared" si="65"/>
        <v>#DIV/0!</v>
      </c>
      <c r="K351" s="8">
        <f t="shared" si="64"/>
        <v>338</v>
      </c>
      <c r="L351" s="6" t="e">
        <f t="shared" si="60"/>
        <v>#DIV/0!</v>
      </c>
      <c r="M351" s="16" t="e">
        <f t="shared" si="61"/>
        <v>#DIV/0!</v>
      </c>
      <c r="N351" s="45"/>
      <c r="O351" s="45"/>
      <c r="P351" s="45"/>
    </row>
    <row r="352" spans="2:16" x14ac:dyDescent="0.2">
      <c r="B352" s="17">
        <f t="shared" si="62"/>
        <v>55579</v>
      </c>
      <c r="C352" s="32">
        <f t="shared" si="55"/>
        <v>0</v>
      </c>
      <c r="D352" s="6" t="e">
        <f t="shared" si="63"/>
        <v>#DIV/0!</v>
      </c>
      <c r="E352" s="16" t="e">
        <f t="shared" si="56"/>
        <v>#DIV/0!</v>
      </c>
      <c r="F352" s="6" t="e">
        <f t="shared" si="57"/>
        <v>#DIV/0!</v>
      </c>
      <c r="G352" s="16" t="e">
        <f t="shared" si="58"/>
        <v>#DIV/0!</v>
      </c>
      <c r="H352" s="18">
        <f>'skracanie okresu r. równe'!H352</f>
        <v>0</v>
      </c>
      <c r="I352" s="6">
        <f t="shared" si="59"/>
        <v>0</v>
      </c>
      <c r="J352" s="6" t="e">
        <f t="shared" si="65"/>
        <v>#DIV/0!</v>
      </c>
      <c r="K352" s="8">
        <f t="shared" si="64"/>
        <v>339</v>
      </c>
      <c r="L352" s="6" t="e">
        <f t="shared" si="60"/>
        <v>#DIV/0!</v>
      </c>
      <c r="M352" s="16" t="e">
        <f t="shared" si="61"/>
        <v>#DIV/0!</v>
      </c>
      <c r="N352" s="45"/>
      <c r="O352" s="45"/>
      <c r="P352" s="45"/>
    </row>
    <row r="353" spans="2:16" x14ac:dyDescent="0.2">
      <c r="B353" s="17">
        <f t="shared" si="62"/>
        <v>55610</v>
      </c>
      <c r="C353" s="32">
        <f t="shared" si="55"/>
        <v>0</v>
      </c>
      <c r="D353" s="6" t="e">
        <f t="shared" si="63"/>
        <v>#DIV/0!</v>
      </c>
      <c r="E353" s="16" t="e">
        <f t="shared" si="56"/>
        <v>#DIV/0!</v>
      </c>
      <c r="F353" s="6" t="e">
        <f t="shared" si="57"/>
        <v>#DIV/0!</v>
      </c>
      <c r="G353" s="16" t="e">
        <f t="shared" si="58"/>
        <v>#DIV/0!</v>
      </c>
      <c r="H353" s="18">
        <f>'skracanie okresu r. równe'!H353</f>
        <v>0</v>
      </c>
      <c r="I353" s="6">
        <f t="shared" si="59"/>
        <v>0</v>
      </c>
      <c r="J353" s="6" t="e">
        <f t="shared" si="65"/>
        <v>#DIV/0!</v>
      </c>
      <c r="K353" s="8">
        <f t="shared" si="64"/>
        <v>340</v>
      </c>
      <c r="L353" s="6" t="e">
        <f t="shared" si="60"/>
        <v>#DIV/0!</v>
      </c>
      <c r="M353" s="16" t="e">
        <f t="shared" si="61"/>
        <v>#DIV/0!</v>
      </c>
      <c r="N353" s="45"/>
      <c r="O353" s="45"/>
      <c r="P353" s="45"/>
    </row>
    <row r="354" spans="2:16" x14ac:dyDescent="0.2">
      <c r="B354" s="17">
        <f t="shared" si="62"/>
        <v>55640</v>
      </c>
      <c r="C354" s="32">
        <f t="shared" si="55"/>
        <v>0</v>
      </c>
      <c r="D354" s="6" t="e">
        <f t="shared" si="63"/>
        <v>#DIV/0!</v>
      </c>
      <c r="E354" s="16" t="e">
        <f t="shared" si="56"/>
        <v>#DIV/0!</v>
      </c>
      <c r="F354" s="6" t="e">
        <f t="shared" si="57"/>
        <v>#DIV/0!</v>
      </c>
      <c r="G354" s="16" t="e">
        <f t="shared" si="58"/>
        <v>#DIV/0!</v>
      </c>
      <c r="H354" s="18">
        <f>'skracanie okresu r. równe'!H354</f>
        <v>0</v>
      </c>
      <c r="I354" s="6">
        <f t="shared" si="59"/>
        <v>0</v>
      </c>
      <c r="J354" s="6" t="e">
        <f t="shared" si="65"/>
        <v>#DIV/0!</v>
      </c>
      <c r="K354" s="8">
        <f t="shared" si="64"/>
        <v>341</v>
      </c>
      <c r="L354" s="6" t="e">
        <f t="shared" si="60"/>
        <v>#DIV/0!</v>
      </c>
      <c r="M354" s="16" t="e">
        <f t="shared" si="61"/>
        <v>#DIV/0!</v>
      </c>
      <c r="N354" s="45"/>
      <c r="O354" s="45"/>
      <c r="P354" s="45"/>
    </row>
    <row r="355" spans="2:16" x14ac:dyDescent="0.2">
      <c r="B355" s="17">
        <f t="shared" si="62"/>
        <v>55671</v>
      </c>
      <c r="C355" s="32">
        <f t="shared" si="55"/>
        <v>0</v>
      </c>
      <c r="D355" s="6" t="e">
        <f t="shared" si="63"/>
        <v>#DIV/0!</v>
      </c>
      <c r="E355" s="16" t="e">
        <f t="shared" si="56"/>
        <v>#DIV/0!</v>
      </c>
      <c r="F355" s="6" t="e">
        <f t="shared" si="57"/>
        <v>#DIV/0!</v>
      </c>
      <c r="G355" s="16" t="e">
        <f t="shared" si="58"/>
        <v>#DIV/0!</v>
      </c>
      <c r="H355" s="18">
        <f>'skracanie okresu r. równe'!H355</f>
        <v>0</v>
      </c>
      <c r="I355" s="6">
        <f t="shared" si="59"/>
        <v>0</v>
      </c>
      <c r="J355" s="6" t="e">
        <f t="shared" si="65"/>
        <v>#DIV/0!</v>
      </c>
      <c r="K355" s="8">
        <f t="shared" si="64"/>
        <v>342</v>
      </c>
      <c r="L355" s="6" t="e">
        <f t="shared" si="60"/>
        <v>#DIV/0!</v>
      </c>
      <c r="M355" s="16" t="e">
        <f t="shared" si="61"/>
        <v>#DIV/0!</v>
      </c>
      <c r="N355" s="45"/>
      <c r="O355" s="45"/>
      <c r="P355" s="45"/>
    </row>
    <row r="356" spans="2:16" x14ac:dyDescent="0.2">
      <c r="B356" s="17">
        <f t="shared" si="62"/>
        <v>55701</v>
      </c>
      <c r="C356" s="32">
        <f t="shared" si="55"/>
        <v>0</v>
      </c>
      <c r="D356" s="6" t="e">
        <f t="shared" si="63"/>
        <v>#DIV/0!</v>
      </c>
      <c r="E356" s="16" t="e">
        <f t="shared" si="56"/>
        <v>#DIV/0!</v>
      </c>
      <c r="F356" s="6" t="e">
        <f t="shared" si="57"/>
        <v>#DIV/0!</v>
      </c>
      <c r="G356" s="16" t="e">
        <f t="shared" si="58"/>
        <v>#DIV/0!</v>
      </c>
      <c r="H356" s="18">
        <f>'skracanie okresu r. równe'!H356</f>
        <v>0</v>
      </c>
      <c r="I356" s="6">
        <f t="shared" si="59"/>
        <v>0</v>
      </c>
      <c r="J356" s="6" t="e">
        <f t="shared" si="65"/>
        <v>#DIV/0!</v>
      </c>
      <c r="K356" s="8">
        <f t="shared" si="64"/>
        <v>343</v>
      </c>
      <c r="L356" s="6" t="e">
        <f t="shared" si="60"/>
        <v>#DIV/0!</v>
      </c>
      <c r="M356" s="16" t="e">
        <f t="shared" si="61"/>
        <v>#DIV/0!</v>
      </c>
      <c r="N356" s="45"/>
      <c r="O356" s="45"/>
      <c r="P356" s="45"/>
    </row>
    <row r="357" spans="2:16" x14ac:dyDescent="0.2">
      <c r="B357" s="17">
        <f t="shared" si="62"/>
        <v>55732</v>
      </c>
      <c r="C357" s="32">
        <f t="shared" si="55"/>
        <v>0</v>
      </c>
      <c r="D357" s="6" t="e">
        <f t="shared" si="63"/>
        <v>#DIV/0!</v>
      </c>
      <c r="E357" s="16" t="e">
        <f t="shared" si="56"/>
        <v>#DIV/0!</v>
      </c>
      <c r="F357" s="6" t="e">
        <f t="shared" si="57"/>
        <v>#DIV/0!</v>
      </c>
      <c r="G357" s="16" t="e">
        <f t="shared" si="58"/>
        <v>#DIV/0!</v>
      </c>
      <c r="H357" s="18">
        <f>'skracanie okresu r. równe'!H357</f>
        <v>0</v>
      </c>
      <c r="I357" s="6">
        <f t="shared" si="59"/>
        <v>0</v>
      </c>
      <c r="J357" s="6" t="e">
        <f t="shared" si="65"/>
        <v>#DIV/0!</v>
      </c>
      <c r="K357" s="8">
        <f t="shared" si="64"/>
        <v>344</v>
      </c>
      <c r="L357" s="6" t="e">
        <f t="shared" si="60"/>
        <v>#DIV/0!</v>
      </c>
      <c r="M357" s="16" t="e">
        <f t="shared" si="61"/>
        <v>#DIV/0!</v>
      </c>
      <c r="N357" s="45"/>
      <c r="O357" s="45"/>
      <c r="P357" s="45"/>
    </row>
    <row r="358" spans="2:16" x14ac:dyDescent="0.2">
      <c r="B358" s="17">
        <f t="shared" si="62"/>
        <v>55763</v>
      </c>
      <c r="C358" s="32">
        <f t="shared" si="55"/>
        <v>0</v>
      </c>
      <c r="D358" s="6" t="e">
        <f t="shared" si="63"/>
        <v>#DIV/0!</v>
      </c>
      <c r="E358" s="16" t="e">
        <f t="shared" si="56"/>
        <v>#DIV/0!</v>
      </c>
      <c r="F358" s="6" t="e">
        <f t="shared" si="57"/>
        <v>#DIV/0!</v>
      </c>
      <c r="G358" s="16" t="e">
        <f t="shared" si="58"/>
        <v>#DIV/0!</v>
      </c>
      <c r="H358" s="18">
        <f>'skracanie okresu r. równe'!H358</f>
        <v>0</v>
      </c>
      <c r="I358" s="6">
        <f t="shared" si="59"/>
        <v>0</v>
      </c>
      <c r="J358" s="6" t="e">
        <f t="shared" si="65"/>
        <v>#DIV/0!</v>
      </c>
      <c r="K358" s="8">
        <f t="shared" si="64"/>
        <v>345</v>
      </c>
      <c r="L358" s="6" t="e">
        <f t="shared" si="60"/>
        <v>#DIV/0!</v>
      </c>
      <c r="M358" s="16" t="e">
        <f t="shared" si="61"/>
        <v>#DIV/0!</v>
      </c>
      <c r="N358" s="45"/>
      <c r="O358" s="45"/>
      <c r="P358" s="45"/>
    </row>
    <row r="359" spans="2:16" x14ac:dyDescent="0.2">
      <c r="B359" s="17">
        <f t="shared" si="62"/>
        <v>55793</v>
      </c>
      <c r="C359" s="32">
        <f t="shared" si="55"/>
        <v>0</v>
      </c>
      <c r="D359" s="6" t="e">
        <f t="shared" si="63"/>
        <v>#DIV/0!</v>
      </c>
      <c r="E359" s="16" t="e">
        <f t="shared" si="56"/>
        <v>#DIV/0!</v>
      </c>
      <c r="F359" s="6" t="e">
        <f t="shared" si="57"/>
        <v>#DIV/0!</v>
      </c>
      <c r="G359" s="16" t="e">
        <f t="shared" si="58"/>
        <v>#DIV/0!</v>
      </c>
      <c r="H359" s="18">
        <f>'skracanie okresu r. równe'!H359</f>
        <v>0</v>
      </c>
      <c r="I359" s="6">
        <f t="shared" si="59"/>
        <v>0</v>
      </c>
      <c r="J359" s="6" t="e">
        <f t="shared" si="65"/>
        <v>#DIV/0!</v>
      </c>
      <c r="K359" s="8">
        <f t="shared" si="64"/>
        <v>346</v>
      </c>
      <c r="L359" s="6" t="e">
        <f t="shared" si="60"/>
        <v>#DIV/0!</v>
      </c>
      <c r="M359" s="16" t="e">
        <f t="shared" si="61"/>
        <v>#DIV/0!</v>
      </c>
      <c r="N359" s="45"/>
      <c r="O359" s="45"/>
      <c r="P359" s="45"/>
    </row>
    <row r="360" spans="2:16" x14ac:dyDescent="0.2">
      <c r="B360" s="17">
        <f t="shared" si="62"/>
        <v>55824</v>
      </c>
      <c r="C360" s="32">
        <f t="shared" si="55"/>
        <v>0</v>
      </c>
      <c r="D360" s="6" t="e">
        <f t="shared" si="63"/>
        <v>#DIV/0!</v>
      </c>
      <c r="E360" s="16" t="e">
        <f t="shared" si="56"/>
        <v>#DIV/0!</v>
      </c>
      <c r="F360" s="6" t="e">
        <f t="shared" si="57"/>
        <v>#DIV/0!</v>
      </c>
      <c r="G360" s="16" t="e">
        <f t="shared" si="58"/>
        <v>#DIV/0!</v>
      </c>
      <c r="H360" s="18">
        <f>'skracanie okresu r. równe'!H360</f>
        <v>0</v>
      </c>
      <c r="I360" s="6">
        <f t="shared" si="59"/>
        <v>0</v>
      </c>
      <c r="J360" s="6" t="e">
        <f t="shared" si="65"/>
        <v>#DIV/0!</v>
      </c>
      <c r="K360" s="8">
        <f t="shared" si="64"/>
        <v>347</v>
      </c>
      <c r="L360" s="6" t="e">
        <f t="shared" si="60"/>
        <v>#DIV/0!</v>
      </c>
      <c r="M360" s="16" t="e">
        <f t="shared" si="61"/>
        <v>#DIV/0!</v>
      </c>
      <c r="N360" s="45"/>
      <c r="O360" s="45"/>
      <c r="P360" s="45"/>
    </row>
    <row r="361" spans="2:16" x14ac:dyDescent="0.2">
      <c r="B361" s="17">
        <f t="shared" si="62"/>
        <v>55854</v>
      </c>
      <c r="C361" s="32">
        <f t="shared" si="55"/>
        <v>0</v>
      </c>
      <c r="D361" s="6" t="e">
        <f t="shared" si="63"/>
        <v>#DIV/0!</v>
      </c>
      <c r="E361" s="16" t="e">
        <f t="shared" si="56"/>
        <v>#DIV/0!</v>
      </c>
      <c r="F361" s="6" t="e">
        <f t="shared" si="57"/>
        <v>#DIV/0!</v>
      </c>
      <c r="G361" s="16" t="e">
        <f t="shared" si="58"/>
        <v>#DIV/0!</v>
      </c>
      <c r="H361" s="18">
        <f>'skracanie okresu r. równe'!H361</f>
        <v>0</v>
      </c>
      <c r="I361" s="6">
        <f t="shared" si="59"/>
        <v>0</v>
      </c>
      <c r="J361" s="6" t="e">
        <f t="shared" si="65"/>
        <v>#DIV/0!</v>
      </c>
      <c r="K361" s="8">
        <f t="shared" si="64"/>
        <v>348</v>
      </c>
      <c r="L361" s="6" t="e">
        <f t="shared" si="60"/>
        <v>#DIV/0!</v>
      </c>
      <c r="M361" s="16" t="e">
        <f t="shared" si="61"/>
        <v>#DIV/0!</v>
      </c>
      <c r="N361" s="45"/>
      <c r="O361" s="45"/>
      <c r="P361" s="45"/>
    </row>
    <row r="362" spans="2:16" x14ac:dyDescent="0.2">
      <c r="B362" s="17">
        <f t="shared" si="62"/>
        <v>55885</v>
      </c>
      <c r="C362" s="32">
        <f t="shared" si="55"/>
        <v>0</v>
      </c>
      <c r="D362" s="6" t="e">
        <f t="shared" si="63"/>
        <v>#DIV/0!</v>
      </c>
      <c r="E362" s="16" t="e">
        <f t="shared" si="56"/>
        <v>#DIV/0!</v>
      </c>
      <c r="F362" s="6" t="e">
        <f t="shared" si="57"/>
        <v>#DIV/0!</v>
      </c>
      <c r="G362" s="16" t="e">
        <f t="shared" si="58"/>
        <v>#DIV/0!</v>
      </c>
      <c r="H362" s="18">
        <f>'skracanie okresu r. równe'!H362</f>
        <v>0</v>
      </c>
      <c r="I362" s="6">
        <f t="shared" si="59"/>
        <v>0</v>
      </c>
      <c r="J362" s="6" t="e">
        <f t="shared" si="65"/>
        <v>#DIV/0!</v>
      </c>
      <c r="K362" s="8">
        <f t="shared" si="64"/>
        <v>349</v>
      </c>
      <c r="L362" s="6" t="e">
        <f t="shared" si="60"/>
        <v>#DIV/0!</v>
      </c>
      <c r="M362" s="16" t="e">
        <f t="shared" si="61"/>
        <v>#DIV/0!</v>
      </c>
      <c r="N362" s="45"/>
      <c r="O362" s="45"/>
      <c r="P362" s="45"/>
    </row>
    <row r="363" spans="2:16" x14ac:dyDescent="0.2">
      <c r="B363" s="17">
        <f t="shared" si="62"/>
        <v>55916</v>
      </c>
      <c r="C363" s="32">
        <f t="shared" si="55"/>
        <v>0</v>
      </c>
      <c r="D363" s="6" t="e">
        <f t="shared" si="63"/>
        <v>#DIV/0!</v>
      </c>
      <c r="E363" s="16" t="e">
        <f t="shared" si="56"/>
        <v>#DIV/0!</v>
      </c>
      <c r="F363" s="6" t="e">
        <f t="shared" si="57"/>
        <v>#DIV/0!</v>
      </c>
      <c r="G363" s="16" t="e">
        <f t="shared" si="58"/>
        <v>#DIV/0!</v>
      </c>
      <c r="H363" s="18">
        <f>'skracanie okresu r. równe'!H363</f>
        <v>0</v>
      </c>
      <c r="I363" s="6">
        <f t="shared" si="59"/>
        <v>0</v>
      </c>
      <c r="J363" s="6" t="e">
        <f t="shared" si="65"/>
        <v>#DIV/0!</v>
      </c>
      <c r="K363" s="8">
        <f t="shared" si="64"/>
        <v>350</v>
      </c>
      <c r="L363" s="6" t="e">
        <f t="shared" si="60"/>
        <v>#DIV/0!</v>
      </c>
      <c r="M363" s="16" t="e">
        <f t="shared" si="61"/>
        <v>#DIV/0!</v>
      </c>
      <c r="N363" s="45"/>
      <c r="O363" s="45"/>
      <c r="P363" s="45"/>
    </row>
    <row r="364" spans="2:16" x14ac:dyDescent="0.2">
      <c r="B364" s="17">
        <f t="shared" si="62"/>
        <v>55944</v>
      </c>
      <c r="C364" s="32">
        <f t="shared" si="55"/>
        <v>0</v>
      </c>
      <c r="D364" s="6" t="e">
        <f t="shared" si="63"/>
        <v>#DIV/0!</v>
      </c>
      <c r="E364" s="16" t="e">
        <f t="shared" si="56"/>
        <v>#DIV/0!</v>
      </c>
      <c r="F364" s="6" t="e">
        <f t="shared" si="57"/>
        <v>#DIV/0!</v>
      </c>
      <c r="G364" s="16" t="e">
        <f t="shared" si="58"/>
        <v>#DIV/0!</v>
      </c>
      <c r="H364" s="18">
        <f>'skracanie okresu r. równe'!H364</f>
        <v>0</v>
      </c>
      <c r="I364" s="6">
        <f t="shared" si="59"/>
        <v>0</v>
      </c>
      <c r="J364" s="6" t="e">
        <f t="shared" si="65"/>
        <v>#DIV/0!</v>
      </c>
      <c r="K364" s="8">
        <f t="shared" si="64"/>
        <v>351</v>
      </c>
      <c r="L364" s="6" t="e">
        <f t="shared" si="60"/>
        <v>#DIV/0!</v>
      </c>
      <c r="M364" s="16" t="e">
        <f t="shared" si="61"/>
        <v>#DIV/0!</v>
      </c>
      <c r="N364" s="45"/>
      <c r="O364" s="45"/>
      <c r="P364" s="45"/>
    </row>
    <row r="365" spans="2:16" x14ac:dyDescent="0.2">
      <c r="B365" s="17">
        <f t="shared" si="62"/>
        <v>55975</v>
      </c>
      <c r="C365" s="32">
        <f t="shared" si="55"/>
        <v>0</v>
      </c>
      <c r="D365" s="6" t="e">
        <f t="shared" si="63"/>
        <v>#DIV/0!</v>
      </c>
      <c r="E365" s="16" t="e">
        <f t="shared" si="56"/>
        <v>#DIV/0!</v>
      </c>
      <c r="F365" s="6" t="e">
        <f t="shared" si="57"/>
        <v>#DIV/0!</v>
      </c>
      <c r="G365" s="16" t="e">
        <f t="shared" si="58"/>
        <v>#DIV/0!</v>
      </c>
      <c r="H365" s="18">
        <f>'skracanie okresu r. równe'!H365</f>
        <v>0</v>
      </c>
      <c r="I365" s="6">
        <f t="shared" si="59"/>
        <v>0</v>
      </c>
      <c r="J365" s="6" t="e">
        <f t="shared" si="65"/>
        <v>#DIV/0!</v>
      </c>
      <c r="K365" s="8">
        <f t="shared" si="64"/>
        <v>352</v>
      </c>
      <c r="L365" s="6" t="e">
        <f t="shared" si="60"/>
        <v>#DIV/0!</v>
      </c>
      <c r="M365" s="16" t="e">
        <f t="shared" si="61"/>
        <v>#DIV/0!</v>
      </c>
      <c r="N365" s="45"/>
      <c r="O365" s="45"/>
      <c r="P365" s="45"/>
    </row>
    <row r="366" spans="2:16" x14ac:dyDescent="0.2">
      <c r="B366" s="17">
        <f t="shared" si="62"/>
        <v>56005</v>
      </c>
      <c r="C366" s="32">
        <f t="shared" si="55"/>
        <v>0</v>
      </c>
      <c r="D366" s="6" t="e">
        <f t="shared" si="63"/>
        <v>#DIV/0!</v>
      </c>
      <c r="E366" s="16" t="e">
        <f t="shared" si="56"/>
        <v>#DIV/0!</v>
      </c>
      <c r="F366" s="6" t="e">
        <f t="shared" si="57"/>
        <v>#DIV/0!</v>
      </c>
      <c r="G366" s="16" t="e">
        <f t="shared" si="58"/>
        <v>#DIV/0!</v>
      </c>
      <c r="H366" s="18">
        <f>'skracanie okresu r. równe'!H366</f>
        <v>0</v>
      </c>
      <c r="I366" s="6">
        <f t="shared" si="59"/>
        <v>0</v>
      </c>
      <c r="J366" s="6" t="e">
        <f t="shared" si="65"/>
        <v>#DIV/0!</v>
      </c>
      <c r="K366" s="8">
        <f t="shared" si="64"/>
        <v>353</v>
      </c>
      <c r="L366" s="6" t="e">
        <f t="shared" si="60"/>
        <v>#DIV/0!</v>
      </c>
      <c r="M366" s="16" t="e">
        <f t="shared" si="61"/>
        <v>#DIV/0!</v>
      </c>
      <c r="N366" s="45"/>
      <c r="O366" s="45"/>
      <c r="P366" s="45"/>
    </row>
    <row r="367" spans="2:16" x14ac:dyDescent="0.2">
      <c r="B367" s="17">
        <f t="shared" si="62"/>
        <v>56036</v>
      </c>
      <c r="C367" s="32">
        <f t="shared" si="55"/>
        <v>0</v>
      </c>
      <c r="D367" s="6" t="e">
        <f t="shared" si="63"/>
        <v>#DIV/0!</v>
      </c>
      <c r="E367" s="16" t="e">
        <f t="shared" si="56"/>
        <v>#DIV/0!</v>
      </c>
      <c r="F367" s="6" t="e">
        <f t="shared" si="57"/>
        <v>#DIV/0!</v>
      </c>
      <c r="G367" s="16" t="e">
        <f t="shared" si="58"/>
        <v>#DIV/0!</v>
      </c>
      <c r="H367" s="18">
        <f>'skracanie okresu r. równe'!H367</f>
        <v>0</v>
      </c>
      <c r="I367" s="6">
        <f t="shared" si="59"/>
        <v>0</v>
      </c>
      <c r="J367" s="6" t="e">
        <f t="shared" si="65"/>
        <v>#DIV/0!</v>
      </c>
      <c r="K367" s="8">
        <f t="shared" si="64"/>
        <v>354</v>
      </c>
      <c r="L367" s="6" t="e">
        <f t="shared" si="60"/>
        <v>#DIV/0!</v>
      </c>
      <c r="M367" s="16" t="e">
        <f t="shared" si="61"/>
        <v>#DIV/0!</v>
      </c>
      <c r="N367" s="45"/>
      <c r="O367" s="45"/>
      <c r="P367" s="45"/>
    </row>
    <row r="368" spans="2:16" x14ac:dyDescent="0.2">
      <c r="B368" s="17">
        <f t="shared" si="62"/>
        <v>56066</v>
      </c>
      <c r="C368" s="32">
        <f t="shared" si="55"/>
        <v>0</v>
      </c>
      <c r="D368" s="6" t="e">
        <f t="shared" si="63"/>
        <v>#DIV/0!</v>
      </c>
      <c r="E368" s="16" t="e">
        <f t="shared" si="56"/>
        <v>#DIV/0!</v>
      </c>
      <c r="F368" s="6" t="e">
        <f t="shared" si="57"/>
        <v>#DIV/0!</v>
      </c>
      <c r="G368" s="16" t="e">
        <f t="shared" si="58"/>
        <v>#DIV/0!</v>
      </c>
      <c r="H368" s="18">
        <f>'skracanie okresu r. równe'!H368</f>
        <v>0</v>
      </c>
      <c r="I368" s="6">
        <f t="shared" si="59"/>
        <v>0</v>
      </c>
      <c r="J368" s="6" t="e">
        <f t="shared" si="65"/>
        <v>#DIV/0!</v>
      </c>
      <c r="K368" s="8">
        <f t="shared" si="64"/>
        <v>355</v>
      </c>
      <c r="L368" s="6" t="e">
        <f t="shared" si="60"/>
        <v>#DIV/0!</v>
      </c>
      <c r="M368" s="16" t="e">
        <f t="shared" si="61"/>
        <v>#DIV/0!</v>
      </c>
      <c r="N368" s="45"/>
      <c r="O368" s="45"/>
      <c r="P368" s="45"/>
    </row>
    <row r="369" spans="2:16" x14ac:dyDescent="0.2">
      <c r="B369" s="17">
        <f t="shared" si="62"/>
        <v>56097</v>
      </c>
      <c r="C369" s="32">
        <f t="shared" si="55"/>
        <v>0</v>
      </c>
      <c r="D369" s="6" t="e">
        <f t="shared" si="63"/>
        <v>#DIV/0!</v>
      </c>
      <c r="E369" s="16" t="e">
        <f t="shared" si="56"/>
        <v>#DIV/0!</v>
      </c>
      <c r="F369" s="6" t="e">
        <f t="shared" si="57"/>
        <v>#DIV/0!</v>
      </c>
      <c r="G369" s="16" t="e">
        <f t="shared" si="58"/>
        <v>#DIV/0!</v>
      </c>
      <c r="H369" s="18">
        <f>'skracanie okresu r. równe'!H369</f>
        <v>0</v>
      </c>
      <c r="I369" s="6">
        <f t="shared" si="59"/>
        <v>0</v>
      </c>
      <c r="J369" s="6" t="e">
        <f t="shared" si="65"/>
        <v>#DIV/0!</v>
      </c>
      <c r="K369" s="8">
        <f t="shared" si="64"/>
        <v>356</v>
      </c>
      <c r="L369" s="6" t="e">
        <f t="shared" si="60"/>
        <v>#DIV/0!</v>
      </c>
      <c r="M369" s="16" t="e">
        <f t="shared" si="61"/>
        <v>#DIV/0!</v>
      </c>
      <c r="N369" s="45"/>
      <c r="O369" s="45"/>
      <c r="P369" s="45"/>
    </row>
    <row r="370" spans="2:16" x14ac:dyDescent="0.2">
      <c r="B370" s="17">
        <f t="shared" si="62"/>
        <v>56128</v>
      </c>
      <c r="C370" s="32">
        <f t="shared" si="55"/>
        <v>0</v>
      </c>
      <c r="D370" s="6" t="e">
        <f t="shared" si="63"/>
        <v>#DIV/0!</v>
      </c>
      <c r="E370" s="16" t="e">
        <f t="shared" si="56"/>
        <v>#DIV/0!</v>
      </c>
      <c r="F370" s="6" t="e">
        <f t="shared" si="57"/>
        <v>#DIV/0!</v>
      </c>
      <c r="G370" s="16" t="e">
        <f t="shared" si="58"/>
        <v>#DIV/0!</v>
      </c>
      <c r="H370" s="18">
        <f>'skracanie okresu r. równe'!H370</f>
        <v>0</v>
      </c>
      <c r="I370" s="6">
        <f t="shared" si="59"/>
        <v>0</v>
      </c>
      <c r="J370" s="6" t="e">
        <f t="shared" si="65"/>
        <v>#DIV/0!</v>
      </c>
      <c r="K370" s="8">
        <f t="shared" si="64"/>
        <v>357</v>
      </c>
      <c r="L370" s="6" t="e">
        <f t="shared" si="60"/>
        <v>#DIV/0!</v>
      </c>
      <c r="M370" s="16" t="e">
        <f t="shared" si="61"/>
        <v>#DIV/0!</v>
      </c>
      <c r="N370" s="45"/>
      <c r="O370" s="45"/>
      <c r="P370" s="45"/>
    </row>
    <row r="371" spans="2:16" x14ac:dyDescent="0.2">
      <c r="B371" s="17">
        <f t="shared" si="62"/>
        <v>56158</v>
      </c>
      <c r="C371" s="32">
        <f t="shared" si="55"/>
        <v>0</v>
      </c>
      <c r="D371" s="6" t="e">
        <f t="shared" si="63"/>
        <v>#DIV/0!</v>
      </c>
      <c r="E371" s="16" t="e">
        <f t="shared" si="56"/>
        <v>#DIV/0!</v>
      </c>
      <c r="F371" s="6" t="e">
        <f t="shared" si="57"/>
        <v>#DIV/0!</v>
      </c>
      <c r="G371" s="16" t="e">
        <f t="shared" si="58"/>
        <v>#DIV/0!</v>
      </c>
      <c r="H371" s="18">
        <f>'skracanie okresu r. równe'!H371</f>
        <v>0</v>
      </c>
      <c r="I371" s="6">
        <f t="shared" si="59"/>
        <v>0</v>
      </c>
      <c r="J371" s="6" t="e">
        <f t="shared" si="65"/>
        <v>#DIV/0!</v>
      </c>
      <c r="K371" s="8">
        <f t="shared" si="64"/>
        <v>358</v>
      </c>
      <c r="L371" s="6" t="e">
        <f t="shared" si="60"/>
        <v>#DIV/0!</v>
      </c>
      <c r="M371" s="16" t="e">
        <f t="shared" si="61"/>
        <v>#DIV/0!</v>
      </c>
      <c r="N371" s="45"/>
      <c r="O371" s="45"/>
      <c r="P371" s="45"/>
    </row>
    <row r="372" spans="2:16" x14ac:dyDescent="0.2">
      <c r="B372" s="17">
        <f t="shared" si="62"/>
        <v>56189</v>
      </c>
      <c r="C372" s="32">
        <f t="shared" si="55"/>
        <v>0</v>
      </c>
      <c r="D372" s="6" t="e">
        <f t="shared" si="63"/>
        <v>#DIV/0!</v>
      </c>
      <c r="E372" s="16" t="e">
        <f t="shared" si="56"/>
        <v>#DIV/0!</v>
      </c>
      <c r="F372" s="6" t="e">
        <f t="shared" si="57"/>
        <v>#DIV/0!</v>
      </c>
      <c r="G372" s="16" t="e">
        <f t="shared" si="58"/>
        <v>#DIV/0!</v>
      </c>
      <c r="H372" s="18">
        <f>'skracanie okresu r. równe'!H372</f>
        <v>0</v>
      </c>
      <c r="I372" s="6">
        <f t="shared" si="59"/>
        <v>0</v>
      </c>
      <c r="J372" s="6" t="e">
        <f t="shared" si="65"/>
        <v>#DIV/0!</v>
      </c>
      <c r="K372" s="8">
        <f t="shared" si="64"/>
        <v>359</v>
      </c>
      <c r="L372" s="6" t="e">
        <f t="shared" si="60"/>
        <v>#DIV/0!</v>
      </c>
      <c r="M372" s="16" t="e">
        <f t="shared" si="61"/>
        <v>#DIV/0!</v>
      </c>
      <c r="N372" s="45"/>
      <c r="O372" s="45"/>
      <c r="P372" s="45"/>
    </row>
    <row r="373" spans="2:16" x14ac:dyDescent="0.2">
      <c r="B373" s="17">
        <f t="shared" si="62"/>
        <v>56219</v>
      </c>
      <c r="C373" s="32">
        <f>$D$7</f>
        <v>0</v>
      </c>
      <c r="D373" s="6" t="e">
        <f t="shared" si="63"/>
        <v>#DIV/0!</v>
      </c>
      <c r="E373" s="16" t="e">
        <f t="shared" si="56"/>
        <v>#DIV/0!</v>
      </c>
      <c r="F373" s="6" t="e">
        <f t="shared" si="57"/>
        <v>#DIV/0!</v>
      </c>
      <c r="G373" s="16" t="e">
        <f t="shared" si="58"/>
        <v>#DIV/0!</v>
      </c>
      <c r="H373" s="18">
        <f>'skracanie okresu r. równe'!H373</f>
        <v>0</v>
      </c>
      <c r="I373" s="6">
        <f t="shared" si="59"/>
        <v>0</v>
      </c>
      <c r="J373" s="6" t="e">
        <f t="shared" si="65"/>
        <v>#DIV/0!</v>
      </c>
      <c r="K373" s="8">
        <f t="shared" si="64"/>
        <v>360</v>
      </c>
      <c r="L373" s="6" t="e">
        <f t="shared" si="60"/>
        <v>#DIV/0!</v>
      </c>
      <c r="M373" s="16" t="e">
        <f t="shared" si="61"/>
        <v>#DIV/0!</v>
      </c>
      <c r="N373" s="45"/>
      <c r="O373" s="45"/>
      <c r="P373" s="45"/>
    </row>
    <row r="374" spans="2:16" x14ac:dyDescent="0.2">
      <c r="E374" s="6" t="e">
        <f>SUM(E14:E373)</f>
        <v>#DIV/0!</v>
      </c>
      <c r="G374" s="1" t="s">
        <v>20</v>
      </c>
      <c r="H374" s="6">
        <f>SUM(H14:H373)</f>
        <v>0</v>
      </c>
      <c r="I374" s="6">
        <f>SUM(I14:I373)</f>
        <v>0</v>
      </c>
    </row>
  </sheetData>
  <sheetProtection algorithmName="SHA-512" hashValue="p3UPSm8ymD2hysgomBwbc3lqdwTXkPQLU3nFFI8AzDWtRAHLAoVCZkBcZRbD2/lvmoa7K4ws+0YwBnFdTtq9Ww==" saltValue="7jase8LkSj/4FsYrDUORqw==" spinCount="100000" sheet="1" objects="1" scenarios="1"/>
  <mergeCells count="13">
    <mergeCell ref="R9:W9"/>
    <mergeCell ref="B10:C10"/>
    <mergeCell ref="K10:L10"/>
    <mergeCell ref="B11:C11"/>
    <mergeCell ref="K11:L11"/>
    <mergeCell ref="B6:C6"/>
    <mergeCell ref="K6:L6"/>
    <mergeCell ref="B7:C7"/>
    <mergeCell ref="K7:L7"/>
    <mergeCell ref="B8:C8"/>
    <mergeCell ref="K8:L8"/>
    <mergeCell ref="B9:C9"/>
    <mergeCell ref="K9:L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22A5C-8A90-5E4D-A7DD-F49891C12E40}">
  <dimension ref="A1:K360"/>
  <sheetViews>
    <sheetView workbookViewId="0">
      <selection activeCell="A2" sqref="A2"/>
    </sheetView>
  </sheetViews>
  <sheetFormatPr baseColWidth="10" defaultRowHeight="16" x14ac:dyDescent="0.2"/>
  <cols>
    <col min="1" max="1" width="16.83203125" style="50" customWidth="1"/>
    <col min="2" max="2" width="18.83203125" style="54" customWidth="1"/>
    <col min="3" max="3" width="16.33203125" style="54" customWidth="1"/>
    <col min="4" max="4" width="18.33203125" style="55" customWidth="1"/>
    <col min="5" max="5" width="14" style="55" customWidth="1"/>
    <col min="6" max="6" width="14.83203125" style="55" customWidth="1"/>
    <col min="7" max="7" width="5" style="55" customWidth="1"/>
    <col min="8" max="8" width="17.1640625" style="55" customWidth="1"/>
    <col min="9" max="9" width="19.1640625" style="50" customWidth="1"/>
    <col min="10" max="10" width="20.33203125" style="55" customWidth="1"/>
    <col min="11" max="11" width="23.33203125" style="50" customWidth="1"/>
  </cols>
  <sheetData>
    <row r="1" spans="1:11" s="50" customFormat="1" ht="34" x14ac:dyDescent="0.2">
      <c r="A1" s="46" t="s">
        <v>6</v>
      </c>
      <c r="B1" s="47" t="s">
        <v>11</v>
      </c>
      <c r="C1" s="47" t="s">
        <v>7</v>
      </c>
      <c r="D1" s="48" t="s">
        <v>10</v>
      </c>
      <c r="E1" s="48" t="s">
        <v>9</v>
      </c>
      <c r="F1" s="48" t="s">
        <v>8</v>
      </c>
      <c r="G1" s="49"/>
      <c r="H1" s="51" t="s">
        <v>5</v>
      </c>
      <c r="I1" s="52" t="s">
        <v>33</v>
      </c>
      <c r="J1" s="51" t="s">
        <v>34</v>
      </c>
      <c r="K1" s="51" t="s">
        <v>35</v>
      </c>
    </row>
    <row r="2" spans="1:11" x14ac:dyDescent="0.2">
      <c r="A2" s="53"/>
      <c r="E2" s="55">
        <f>B2-D2</f>
        <v>0</v>
      </c>
      <c r="F2" s="55">
        <f>C2-E2</f>
        <v>0</v>
      </c>
    </row>
    <row r="3" spans="1:11" x14ac:dyDescent="0.2">
      <c r="A3" s="53"/>
    </row>
    <row r="4" spans="1:11" x14ac:dyDescent="0.2">
      <c r="A4" s="53"/>
    </row>
    <row r="5" spans="1:11" x14ac:dyDescent="0.2">
      <c r="A5" s="53"/>
    </row>
    <row r="6" spans="1:11" x14ac:dyDescent="0.2">
      <c r="A6" s="53"/>
    </row>
    <row r="7" spans="1:11" x14ac:dyDescent="0.2">
      <c r="A7" s="53"/>
    </row>
    <row r="8" spans="1:11" x14ac:dyDescent="0.2">
      <c r="A8" s="53"/>
    </row>
    <row r="9" spans="1:11" x14ac:dyDescent="0.2">
      <c r="A9" s="53"/>
    </row>
    <row r="10" spans="1:11" x14ac:dyDescent="0.2">
      <c r="A10" s="53"/>
    </row>
    <row r="11" spans="1:11" x14ac:dyDescent="0.2">
      <c r="A11" s="53"/>
    </row>
    <row r="12" spans="1:11" x14ac:dyDescent="0.2">
      <c r="A12" s="53"/>
    </row>
    <row r="13" spans="1:11" x14ac:dyDescent="0.2">
      <c r="A13" s="53"/>
    </row>
    <row r="14" spans="1:11" x14ac:dyDescent="0.2">
      <c r="A14" s="53"/>
    </row>
    <row r="15" spans="1:11" x14ac:dyDescent="0.2">
      <c r="A15" s="53"/>
    </row>
    <row r="16" spans="1:11" x14ac:dyDescent="0.2">
      <c r="A16" s="53"/>
    </row>
    <row r="17" spans="1:1" x14ac:dyDescent="0.2">
      <c r="A17" s="53"/>
    </row>
    <row r="18" spans="1:1" x14ac:dyDescent="0.2">
      <c r="A18" s="53"/>
    </row>
    <row r="19" spans="1:1" x14ac:dyDescent="0.2">
      <c r="A19" s="53"/>
    </row>
    <row r="20" spans="1:1" x14ac:dyDescent="0.2">
      <c r="A20" s="53"/>
    </row>
    <row r="21" spans="1:1" x14ac:dyDescent="0.2">
      <c r="A21" s="53"/>
    </row>
    <row r="22" spans="1:1" x14ac:dyDescent="0.2">
      <c r="A22" s="53"/>
    </row>
    <row r="23" spans="1:1" x14ac:dyDescent="0.2">
      <c r="A23" s="53"/>
    </row>
    <row r="24" spans="1:1" x14ac:dyDescent="0.2">
      <c r="A24" s="53"/>
    </row>
    <row r="25" spans="1:1" x14ac:dyDescent="0.2">
      <c r="A25" s="53"/>
    </row>
    <row r="26" spans="1:1" x14ac:dyDescent="0.2">
      <c r="A26" s="53"/>
    </row>
    <row r="27" spans="1:1" x14ac:dyDescent="0.2">
      <c r="A27" s="53"/>
    </row>
    <row r="28" spans="1:1" x14ac:dyDescent="0.2">
      <c r="A28" s="53"/>
    </row>
    <row r="29" spans="1:1" x14ac:dyDescent="0.2">
      <c r="A29" s="53"/>
    </row>
    <row r="30" spans="1:1" x14ac:dyDescent="0.2">
      <c r="A30" s="53"/>
    </row>
    <row r="31" spans="1:1" x14ac:dyDescent="0.2">
      <c r="A31" s="53"/>
    </row>
    <row r="32" spans="1:1" x14ac:dyDescent="0.2">
      <c r="A32" s="53"/>
    </row>
    <row r="33" spans="1:1" x14ac:dyDescent="0.2">
      <c r="A33" s="53"/>
    </row>
    <row r="34" spans="1:1" x14ac:dyDescent="0.2">
      <c r="A34" s="53"/>
    </row>
    <row r="35" spans="1:1" x14ac:dyDescent="0.2">
      <c r="A35" s="53"/>
    </row>
    <row r="36" spans="1:1" x14ac:dyDescent="0.2">
      <c r="A36" s="53"/>
    </row>
    <row r="37" spans="1:1" x14ac:dyDescent="0.2">
      <c r="A37" s="53"/>
    </row>
    <row r="38" spans="1:1" x14ac:dyDescent="0.2">
      <c r="A38" s="53"/>
    </row>
    <row r="39" spans="1:1" x14ac:dyDescent="0.2">
      <c r="A39" s="53"/>
    </row>
    <row r="40" spans="1:1" x14ac:dyDescent="0.2">
      <c r="A40" s="53"/>
    </row>
    <row r="41" spans="1:1" x14ac:dyDescent="0.2">
      <c r="A41" s="53"/>
    </row>
    <row r="42" spans="1:1" x14ac:dyDescent="0.2">
      <c r="A42" s="53"/>
    </row>
    <row r="43" spans="1:1" x14ac:dyDescent="0.2">
      <c r="A43" s="53"/>
    </row>
    <row r="44" spans="1:1" x14ac:dyDescent="0.2">
      <c r="A44" s="53"/>
    </row>
    <row r="45" spans="1:1" x14ac:dyDescent="0.2">
      <c r="A45" s="53"/>
    </row>
    <row r="46" spans="1:1" x14ac:dyDescent="0.2">
      <c r="A46" s="53"/>
    </row>
    <row r="47" spans="1:1" x14ac:dyDescent="0.2">
      <c r="A47" s="53"/>
    </row>
    <row r="48" spans="1:1" x14ac:dyDescent="0.2">
      <c r="A48" s="53"/>
    </row>
    <row r="49" spans="1:1" x14ac:dyDescent="0.2">
      <c r="A49" s="53"/>
    </row>
    <row r="50" spans="1:1" x14ac:dyDescent="0.2">
      <c r="A50" s="53"/>
    </row>
    <row r="51" spans="1:1" x14ac:dyDescent="0.2">
      <c r="A51" s="53"/>
    </row>
    <row r="52" spans="1:1" x14ac:dyDescent="0.2">
      <c r="A52" s="53"/>
    </row>
    <row r="53" spans="1:1" x14ac:dyDescent="0.2">
      <c r="A53" s="53"/>
    </row>
    <row r="54" spans="1:1" x14ac:dyDescent="0.2">
      <c r="A54" s="53"/>
    </row>
    <row r="55" spans="1:1" x14ac:dyDescent="0.2">
      <c r="A55" s="53"/>
    </row>
    <row r="56" spans="1:1" x14ac:dyDescent="0.2">
      <c r="A56" s="53"/>
    </row>
    <row r="57" spans="1:1" x14ac:dyDescent="0.2">
      <c r="A57" s="53"/>
    </row>
    <row r="58" spans="1:1" x14ac:dyDescent="0.2">
      <c r="A58" s="53"/>
    </row>
    <row r="59" spans="1:1" x14ac:dyDescent="0.2">
      <c r="A59" s="53"/>
    </row>
    <row r="60" spans="1:1" x14ac:dyDescent="0.2">
      <c r="A60" s="53"/>
    </row>
    <row r="61" spans="1:1" x14ac:dyDescent="0.2">
      <c r="A61" s="53"/>
    </row>
    <row r="62" spans="1:1" x14ac:dyDescent="0.2">
      <c r="A62" s="53"/>
    </row>
    <row r="63" spans="1:1" x14ac:dyDescent="0.2">
      <c r="A63" s="53"/>
    </row>
    <row r="64" spans="1:1" x14ac:dyDescent="0.2">
      <c r="A64" s="53"/>
    </row>
    <row r="65" spans="1:1" x14ac:dyDescent="0.2">
      <c r="A65" s="53"/>
    </row>
    <row r="66" spans="1:1" x14ac:dyDescent="0.2">
      <c r="A66" s="53"/>
    </row>
    <row r="67" spans="1:1" x14ac:dyDescent="0.2">
      <c r="A67" s="53"/>
    </row>
    <row r="68" spans="1:1" x14ac:dyDescent="0.2">
      <c r="A68" s="53"/>
    </row>
    <row r="69" spans="1:1" x14ac:dyDescent="0.2">
      <c r="A69" s="53"/>
    </row>
    <row r="70" spans="1:1" x14ac:dyDescent="0.2">
      <c r="A70" s="53"/>
    </row>
    <row r="71" spans="1:1" x14ac:dyDescent="0.2">
      <c r="A71" s="53"/>
    </row>
    <row r="72" spans="1:1" x14ac:dyDescent="0.2">
      <c r="A72" s="53"/>
    </row>
    <row r="73" spans="1:1" x14ac:dyDescent="0.2">
      <c r="A73" s="53"/>
    </row>
    <row r="74" spans="1:1" x14ac:dyDescent="0.2">
      <c r="A74" s="53"/>
    </row>
    <row r="75" spans="1:1" x14ac:dyDescent="0.2">
      <c r="A75" s="53"/>
    </row>
    <row r="76" spans="1:1" x14ac:dyDescent="0.2">
      <c r="A76" s="53"/>
    </row>
    <row r="77" spans="1:1" x14ac:dyDescent="0.2">
      <c r="A77" s="53"/>
    </row>
    <row r="78" spans="1:1" x14ac:dyDescent="0.2">
      <c r="A78" s="53"/>
    </row>
    <row r="79" spans="1:1" x14ac:dyDescent="0.2">
      <c r="A79" s="53"/>
    </row>
    <row r="80" spans="1:1" x14ac:dyDescent="0.2">
      <c r="A80" s="53"/>
    </row>
    <row r="81" spans="1:1" x14ac:dyDescent="0.2">
      <c r="A81" s="53"/>
    </row>
    <row r="82" spans="1:1" x14ac:dyDescent="0.2">
      <c r="A82" s="53"/>
    </row>
    <row r="83" spans="1:1" x14ac:dyDescent="0.2">
      <c r="A83" s="53"/>
    </row>
    <row r="84" spans="1:1" x14ac:dyDescent="0.2">
      <c r="A84" s="53"/>
    </row>
    <row r="85" spans="1:1" x14ac:dyDescent="0.2">
      <c r="A85" s="53"/>
    </row>
    <row r="86" spans="1:1" x14ac:dyDescent="0.2">
      <c r="A86" s="53"/>
    </row>
    <row r="87" spans="1:1" x14ac:dyDescent="0.2">
      <c r="A87" s="53"/>
    </row>
    <row r="88" spans="1:1" x14ac:dyDescent="0.2">
      <c r="A88" s="53"/>
    </row>
    <row r="89" spans="1:1" x14ac:dyDescent="0.2">
      <c r="A89" s="53"/>
    </row>
    <row r="90" spans="1:1" x14ac:dyDescent="0.2">
      <c r="A90" s="53"/>
    </row>
    <row r="91" spans="1:1" x14ac:dyDescent="0.2">
      <c r="A91" s="53"/>
    </row>
    <row r="92" spans="1:1" x14ac:dyDescent="0.2">
      <c r="A92" s="53"/>
    </row>
    <row r="93" spans="1:1" x14ac:dyDescent="0.2">
      <c r="A93" s="53"/>
    </row>
    <row r="94" spans="1:1" x14ac:dyDescent="0.2">
      <c r="A94" s="53"/>
    </row>
    <row r="95" spans="1:1" x14ac:dyDescent="0.2">
      <c r="A95" s="53"/>
    </row>
    <row r="96" spans="1:1" x14ac:dyDescent="0.2">
      <c r="A96" s="53"/>
    </row>
    <row r="97" spans="1:1" x14ac:dyDescent="0.2">
      <c r="A97" s="53"/>
    </row>
    <row r="98" spans="1:1" x14ac:dyDescent="0.2">
      <c r="A98" s="53"/>
    </row>
    <row r="99" spans="1:1" x14ac:dyDescent="0.2">
      <c r="A99" s="53"/>
    </row>
    <row r="100" spans="1:1" x14ac:dyDescent="0.2">
      <c r="A100" s="53"/>
    </row>
    <row r="101" spans="1:1" x14ac:dyDescent="0.2">
      <c r="A101" s="53"/>
    </row>
    <row r="102" spans="1:1" x14ac:dyDescent="0.2">
      <c r="A102" s="53"/>
    </row>
    <row r="103" spans="1:1" x14ac:dyDescent="0.2">
      <c r="A103" s="53"/>
    </row>
    <row r="104" spans="1:1" x14ac:dyDescent="0.2">
      <c r="A104" s="53"/>
    </row>
    <row r="105" spans="1:1" x14ac:dyDescent="0.2">
      <c r="A105" s="53"/>
    </row>
    <row r="106" spans="1:1" x14ac:dyDescent="0.2">
      <c r="A106" s="53"/>
    </row>
    <row r="107" spans="1:1" x14ac:dyDescent="0.2">
      <c r="A107" s="53"/>
    </row>
    <row r="108" spans="1:1" x14ac:dyDescent="0.2">
      <c r="A108" s="53"/>
    </row>
    <row r="109" spans="1:1" x14ac:dyDescent="0.2">
      <c r="A109" s="53"/>
    </row>
    <row r="110" spans="1:1" x14ac:dyDescent="0.2">
      <c r="A110" s="53"/>
    </row>
    <row r="111" spans="1:1" x14ac:dyDescent="0.2">
      <c r="A111" s="53"/>
    </row>
    <row r="112" spans="1:1" x14ac:dyDescent="0.2">
      <c r="A112" s="53"/>
    </row>
    <row r="113" spans="1:1" x14ac:dyDescent="0.2">
      <c r="A113" s="53"/>
    </row>
    <row r="114" spans="1:1" x14ac:dyDescent="0.2">
      <c r="A114" s="53"/>
    </row>
    <row r="115" spans="1:1" x14ac:dyDescent="0.2">
      <c r="A115" s="53"/>
    </row>
    <row r="116" spans="1:1" x14ac:dyDescent="0.2">
      <c r="A116" s="53"/>
    </row>
    <row r="117" spans="1:1" x14ac:dyDescent="0.2">
      <c r="A117" s="53"/>
    </row>
    <row r="118" spans="1:1" x14ac:dyDescent="0.2">
      <c r="A118" s="53"/>
    </row>
    <row r="119" spans="1:1" x14ac:dyDescent="0.2">
      <c r="A119" s="53"/>
    </row>
    <row r="120" spans="1:1" x14ac:dyDescent="0.2">
      <c r="A120" s="53"/>
    </row>
    <row r="121" spans="1:1" x14ac:dyDescent="0.2">
      <c r="A121" s="53"/>
    </row>
    <row r="122" spans="1:1" x14ac:dyDescent="0.2">
      <c r="A122" s="53"/>
    </row>
    <row r="123" spans="1:1" x14ac:dyDescent="0.2">
      <c r="A123" s="53"/>
    </row>
    <row r="124" spans="1:1" x14ac:dyDescent="0.2">
      <c r="A124" s="53"/>
    </row>
    <row r="125" spans="1:1" x14ac:dyDescent="0.2">
      <c r="A125" s="53"/>
    </row>
    <row r="126" spans="1:1" x14ac:dyDescent="0.2">
      <c r="A126" s="53"/>
    </row>
    <row r="127" spans="1:1" x14ac:dyDescent="0.2">
      <c r="A127" s="53"/>
    </row>
    <row r="128" spans="1:1" x14ac:dyDescent="0.2">
      <c r="A128" s="53"/>
    </row>
    <row r="129" spans="1:1" x14ac:dyDescent="0.2">
      <c r="A129" s="53"/>
    </row>
    <row r="130" spans="1:1" x14ac:dyDescent="0.2">
      <c r="A130" s="53"/>
    </row>
    <row r="131" spans="1:1" x14ac:dyDescent="0.2">
      <c r="A131" s="53"/>
    </row>
    <row r="132" spans="1:1" x14ac:dyDescent="0.2">
      <c r="A132" s="53"/>
    </row>
    <row r="133" spans="1:1" x14ac:dyDescent="0.2">
      <c r="A133" s="53"/>
    </row>
    <row r="134" spans="1:1" x14ac:dyDescent="0.2">
      <c r="A134" s="53"/>
    </row>
    <row r="135" spans="1:1" x14ac:dyDescent="0.2">
      <c r="A135" s="53"/>
    </row>
    <row r="136" spans="1:1" x14ac:dyDescent="0.2">
      <c r="A136" s="53"/>
    </row>
    <row r="137" spans="1:1" x14ac:dyDescent="0.2">
      <c r="A137" s="53"/>
    </row>
    <row r="138" spans="1:1" x14ac:dyDescent="0.2">
      <c r="A138" s="53"/>
    </row>
    <row r="139" spans="1:1" x14ac:dyDescent="0.2">
      <c r="A139" s="53"/>
    </row>
    <row r="140" spans="1:1" x14ac:dyDescent="0.2">
      <c r="A140" s="53"/>
    </row>
    <row r="141" spans="1:1" x14ac:dyDescent="0.2">
      <c r="A141" s="53"/>
    </row>
    <row r="142" spans="1:1" x14ac:dyDescent="0.2">
      <c r="A142" s="53"/>
    </row>
    <row r="143" spans="1:1" x14ac:dyDescent="0.2">
      <c r="A143" s="53"/>
    </row>
    <row r="144" spans="1:1" x14ac:dyDescent="0.2">
      <c r="A144" s="53"/>
    </row>
    <row r="145" spans="1:1" x14ac:dyDescent="0.2">
      <c r="A145" s="53"/>
    </row>
    <row r="146" spans="1:1" x14ac:dyDescent="0.2">
      <c r="A146" s="53"/>
    </row>
    <row r="147" spans="1:1" x14ac:dyDescent="0.2">
      <c r="A147" s="53"/>
    </row>
    <row r="148" spans="1:1" x14ac:dyDescent="0.2">
      <c r="A148" s="53"/>
    </row>
    <row r="149" spans="1:1" x14ac:dyDescent="0.2">
      <c r="A149" s="53"/>
    </row>
    <row r="150" spans="1:1" x14ac:dyDescent="0.2">
      <c r="A150" s="53"/>
    </row>
    <row r="151" spans="1:1" x14ac:dyDescent="0.2">
      <c r="A151" s="53"/>
    </row>
    <row r="152" spans="1:1" x14ac:dyDescent="0.2">
      <c r="A152" s="53"/>
    </row>
    <row r="153" spans="1:1" x14ac:dyDescent="0.2">
      <c r="A153" s="53"/>
    </row>
    <row r="154" spans="1:1" x14ac:dyDescent="0.2">
      <c r="A154" s="53"/>
    </row>
    <row r="155" spans="1:1" x14ac:dyDescent="0.2">
      <c r="A155" s="53"/>
    </row>
    <row r="156" spans="1:1" x14ac:dyDescent="0.2">
      <c r="A156" s="53"/>
    </row>
    <row r="157" spans="1:1" x14ac:dyDescent="0.2">
      <c r="A157" s="53"/>
    </row>
    <row r="158" spans="1:1" x14ac:dyDescent="0.2">
      <c r="A158" s="53"/>
    </row>
    <row r="159" spans="1:1" x14ac:dyDescent="0.2">
      <c r="A159" s="53"/>
    </row>
    <row r="160" spans="1:1" x14ac:dyDescent="0.2">
      <c r="A160" s="53"/>
    </row>
    <row r="161" spans="1:1" x14ac:dyDescent="0.2">
      <c r="A161" s="53"/>
    </row>
    <row r="162" spans="1:1" x14ac:dyDescent="0.2">
      <c r="A162" s="53"/>
    </row>
    <row r="163" spans="1:1" x14ac:dyDescent="0.2">
      <c r="A163" s="53"/>
    </row>
    <row r="164" spans="1:1" x14ac:dyDescent="0.2">
      <c r="A164" s="53"/>
    </row>
    <row r="165" spans="1:1" x14ac:dyDescent="0.2">
      <c r="A165" s="53"/>
    </row>
    <row r="166" spans="1:1" x14ac:dyDescent="0.2">
      <c r="A166" s="53"/>
    </row>
    <row r="167" spans="1:1" x14ac:dyDescent="0.2">
      <c r="A167" s="53"/>
    </row>
    <row r="168" spans="1:1" x14ac:dyDescent="0.2">
      <c r="A168" s="53"/>
    </row>
    <row r="169" spans="1:1" x14ac:dyDescent="0.2">
      <c r="A169" s="53"/>
    </row>
    <row r="170" spans="1:1" x14ac:dyDescent="0.2">
      <c r="A170" s="53"/>
    </row>
    <row r="171" spans="1:1" x14ac:dyDescent="0.2">
      <c r="A171" s="53"/>
    </row>
    <row r="172" spans="1:1" x14ac:dyDescent="0.2">
      <c r="A172" s="53"/>
    </row>
    <row r="173" spans="1:1" x14ac:dyDescent="0.2">
      <c r="A173" s="53"/>
    </row>
    <row r="174" spans="1:1" x14ac:dyDescent="0.2">
      <c r="A174" s="53"/>
    </row>
    <row r="175" spans="1:1" x14ac:dyDescent="0.2">
      <c r="A175" s="53"/>
    </row>
    <row r="176" spans="1:1" x14ac:dyDescent="0.2">
      <c r="A176" s="53"/>
    </row>
    <row r="177" spans="1:1" x14ac:dyDescent="0.2">
      <c r="A177" s="53"/>
    </row>
    <row r="178" spans="1:1" x14ac:dyDescent="0.2">
      <c r="A178" s="53"/>
    </row>
    <row r="179" spans="1:1" x14ac:dyDescent="0.2">
      <c r="A179" s="53"/>
    </row>
    <row r="180" spans="1:1" x14ac:dyDescent="0.2">
      <c r="A180" s="53"/>
    </row>
    <row r="181" spans="1:1" x14ac:dyDescent="0.2">
      <c r="A181" s="53"/>
    </row>
    <row r="182" spans="1:1" x14ac:dyDescent="0.2">
      <c r="A182" s="53"/>
    </row>
    <row r="183" spans="1:1" x14ac:dyDescent="0.2">
      <c r="A183" s="53"/>
    </row>
    <row r="184" spans="1:1" x14ac:dyDescent="0.2">
      <c r="A184" s="53"/>
    </row>
    <row r="185" spans="1:1" x14ac:dyDescent="0.2">
      <c r="A185" s="53"/>
    </row>
    <row r="186" spans="1:1" x14ac:dyDescent="0.2">
      <c r="A186" s="53"/>
    </row>
    <row r="187" spans="1:1" x14ac:dyDescent="0.2">
      <c r="A187" s="53"/>
    </row>
    <row r="188" spans="1:1" x14ac:dyDescent="0.2">
      <c r="A188" s="53"/>
    </row>
    <row r="189" spans="1:1" x14ac:dyDescent="0.2">
      <c r="A189" s="53"/>
    </row>
    <row r="190" spans="1:1" x14ac:dyDescent="0.2">
      <c r="A190" s="53"/>
    </row>
    <row r="191" spans="1:1" x14ac:dyDescent="0.2">
      <c r="A191" s="53"/>
    </row>
    <row r="192" spans="1:1" x14ac:dyDescent="0.2">
      <c r="A192" s="53"/>
    </row>
    <row r="193" spans="1:1" x14ac:dyDescent="0.2">
      <c r="A193" s="53"/>
    </row>
    <row r="194" spans="1:1" x14ac:dyDescent="0.2">
      <c r="A194" s="53"/>
    </row>
    <row r="195" spans="1:1" x14ac:dyDescent="0.2">
      <c r="A195" s="53"/>
    </row>
    <row r="196" spans="1:1" x14ac:dyDescent="0.2">
      <c r="A196" s="53"/>
    </row>
    <row r="197" spans="1:1" x14ac:dyDescent="0.2">
      <c r="A197" s="53"/>
    </row>
    <row r="198" spans="1:1" x14ac:dyDescent="0.2">
      <c r="A198" s="53"/>
    </row>
    <row r="199" spans="1:1" x14ac:dyDescent="0.2">
      <c r="A199" s="53"/>
    </row>
    <row r="200" spans="1:1" x14ac:dyDescent="0.2">
      <c r="A200" s="53"/>
    </row>
    <row r="201" spans="1:1" x14ac:dyDescent="0.2">
      <c r="A201" s="53"/>
    </row>
    <row r="202" spans="1:1" x14ac:dyDescent="0.2">
      <c r="A202" s="53"/>
    </row>
    <row r="203" spans="1:1" x14ac:dyDescent="0.2">
      <c r="A203" s="53"/>
    </row>
    <row r="204" spans="1:1" x14ac:dyDescent="0.2">
      <c r="A204" s="53"/>
    </row>
    <row r="205" spans="1:1" x14ac:dyDescent="0.2">
      <c r="A205" s="53"/>
    </row>
    <row r="206" spans="1:1" x14ac:dyDescent="0.2">
      <c r="A206" s="53"/>
    </row>
    <row r="207" spans="1:1" x14ac:dyDescent="0.2">
      <c r="A207" s="53"/>
    </row>
    <row r="208" spans="1:1" x14ac:dyDescent="0.2">
      <c r="A208" s="53"/>
    </row>
    <row r="209" spans="1:1" x14ac:dyDescent="0.2">
      <c r="A209" s="53"/>
    </row>
    <row r="210" spans="1:1" x14ac:dyDescent="0.2">
      <c r="A210" s="53"/>
    </row>
    <row r="211" spans="1:1" x14ac:dyDescent="0.2">
      <c r="A211" s="53"/>
    </row>
    <row r="212" spans="1:1" x14ac:dyDescent="0.2">
      <c r="A212" s="53"/>
    </row>
    <row r="213" spans="1:1" x14ac:dyDescent="0.2">
      <c r="A213" s="53"/>
    </row>
    <row r="214" spans="1:1" x14ac:dyDescent="0.2">
      <c r="A214" s="53"/>
    </row>
    <row r="215" spans="1:1" x14ac:dyDescent="0.2">
      <c r="A215" s="53"/>
    </row>
    <row r="216" spans="1:1" x14ac:dyDescent="0.2">
      <c r="A216" s="53"/>
    </row>
    <row r="217" spans="1:1" x14ac:dyDescent="0.2">
      <c r="A217" s="53"/>
    </row>
    <row r="218" spans="1:1" x14ac:dyDescent="0.2">
      <c r="A218" s="53"/>
    </row>
    <row r="219" spans="1:1" x14ac:dyDescent="0.2">
      <c r="A219" s="53"/>
    </row>
    <row r="220" spans="1:1" x14ac:dyDescent="0.2">
      <c r="A220" s="53"/>
    </row>
    <row r="221" spans="1:1" x14ac:dyDescent="0.2">
      <c r="A221" s="53"/>
    </row>
    <row r="222" spans="1:1" x14ac:dyDescent="0.2">
      <c r="A222" s="53"/>
    </row>
    <row r="223" spans="1:1" x14ac:dyDescent="0.2">
      <c r="A223" s="53"/>
    </row>
    <row r="224" spans="1:1" x14ac:dyDescent="0.2">
      <c r="A224" s="53"/>
    </row>
    <row r="225" spans="1:1" x14ac:dyDescent="0.2">
      <c r="A225" s="53"/>
    </row>
    <row r="226" spans="1:1" x14ac:dyDescent="0.2">
      <c r="A226" s="53"/>
    </row>
    <row r="227" spans="1:1" x14ac:dyDescent="0.2">
      <c r="A227" s="53"/>
    </row>
    <row r="228" spans="1:1" x14ac:dyDescent="0.2">
      <c r="A228" s="53"/>
    </row>
    <row r="229" spans="1:1" x14ac:dyDescent="0.2">
      <c r="A229" s="53"/>
    </row>
    <row r="230" spans="1:1" x14ac:dyDescent="0.2">
      <c r="A230" s="53"/>
    </row>
    <row r="231" spans="1:1" x14ac:dyDescent="0.2">
      <c r="A231" s="53"/>
    </row>
    <row r="232" spans="1:1" x14ac:dyDescent="0.2">
      <c r="A232" s="53"/>
    </row>
    <row r="233" spans="1:1" x14ac:dyDescent="0.2">
      <c r="A233" s="53"/>
    </row>
    <row r="234" spans="1:1" x14ac:dyDescent="0.2">
      <c r="A234" s="53"/>
    </row>
    <row r="235" spans="1:1" x14ac:dyDescent="0.2">
      <c r="A235" s="53"/>
    </row>
    <row r="236" spans="1:1" x14ac:dyDescent="0.2">
      <c r="A236" s="53"/>
    </row>
    <row r="237" spans="1:1" x14ac:dyDescent="0.2">
      <c r="A237" s="53"/>
    </row>
    <row r="238" spans="1:1" x14ac:dyDescent="0.2">
      <c r="A238" s="53"/>
    </row>
    <row r="239" spans="1:1" x14ac:dyDescent="0.2">
      <c r="A239" s="53"/>
    </row>
    <row r="240" spans="1:1" x14ac:dyDescent="0.2">
      <c r="A240" s="53"/>
    </row>
    <row r="241" spans="1:1" x14ac:dyDescent="0.2">
      <c r="A241" s="53"/>
    </row>
    <row r="242" spans="1:1" x14ac:dyDescent="0.2">
      <c r="A242" s="53"/>
    </row>
    <row r="243" spans="1:1" x14ac:dyDescent="0.2">
      <c r="A243" s="53"/>
    </row>
    <row r="244" spans="1:1" x14ac:dyDescent="0.2">
      <c r="A244" s="53"/>
    </row>
    <row r="245" spans="1:1" x14ac:dyDescent="0.2">
      <c r="A245" s="53"/>
    </row>
    <row r="246" spans="1:1" x14ac:dyDescent="0.2">
      <c r="A246" s="53"/>
    </row>
    <row r="247" spans="1:1" x14ac:dyDescent="0.2">
      <c r="A247" s="53"/>
    </row>
    <row r="248" spans="1:1" x14ac:dyDescent="0.2">
      <c r="A248" s="53"/>
    </row>
    <row r="249" spans="1:1" x14ac:dyDescent="0.2">
      <c r="A249" s="53"/>
    </row>
    <row r="250" spans="1:1" x14ac:dyDescent="0.2">
      <c r="A250" s="53"/>
    </row>
    <row r="251" spans="1:1" x14ac:dyDescent="0.2">
      <c r="A251" s="53"/>
    </row>
    <row r="252" spans="1:1" x14ac:dyDescent="0.2">
      <c r="A252" s="53"/>
    </row>
    <row r="253" spans="1:1" x14ac:dyDescent="0.2">
      <c r="A253" s="53"/>
    </row>
    <row r="254" spans="1:1" x14ac:dyDescent="0.2">
      <c r="A254" s="53"/>
    </row>
    <row r="255" spans="1:1" x14ac:dyDescent="0.2">
      <c r="A255" s="53"/>
    </row>
    <row r="256" spans="1:1" x14ac:dyDescent="0.2">
      <c r="A256" s="53"/>
    </row>
    <row r="257" spans="1:1" x14ac:dyDescent="0.2">
      <c r="A257" s="53"/>
    </row>
    <row r="258" spans="1:1" x14ac:dyDescent="0.2">
      <c r="A258" s="53"/>
    </row>
    <row r="259" spans="1:1" x14ac:dyDescent="0.2">
      <c r="A259" s="53"/>
    </row>
    <row r="260" spans="1:1" x14ac:dyDescent="0.2">
      <c r="A260" s="53"/>
    </row>
    <row r="261" spans="1:1" x14ac:dyDescent="0.2">
      <c r="A261" s="53"/>
    </row>
    <row r="262" spans="1:1" x14ac:dyDescent="0.2">
      <c r="A262" s="53"/>
    </row>
    <row r="263" spans="1:1" x14ac:dyDescent="0.2">
      <c r="A263" s="53"/>
    </row>
    <row r="264" spans="1:1" x14ac:dyDescent="0.2">
      <c r="A264" s="53"/>
    </row>
    <row r="265" spans="1:1" x14ac:dyDescent="0.2">
      <c r="A265" s="53"/>
    </row>
    <row r="266" spans="1:1" x14ac:dyDescent="0.2">
      <c r="A266" s="53"/>
    </row>
    <row r="267" spans="1:1" x14ac:dyDescent="0.2">
      <c r="A267" s="53"/>
    </row>
    <row r="268" spans="1:1" x14ac:dyDescent="0.2">
      <c r="A268" s="53"/>
    </row>
    <row r="269" spans="1:1" x14ac:dyDescent="0.2">
      <c r="A269" s="53"/>
    </row>
    <row r="270" spans="1:1" x14ac:dyDescent="0.2">
      <c r="A270" s="53"/>
    </row>
    <row r="271" spans="1:1" x14ac:dyDescent="0.2">
      <c r="A271" s="53"/>
    </row>
    <row r="272" spans="1:1" x14ac:dyDescent="0.2">
      <c r="A272" s="53"/>
    </row>
    <row r="273" spans="1:1" x14ac:dyDescent="0.2">
      <c r="A273" s="53"/>
    </row>
    <row r="274" spans="1:1" x14ac:dyDescent="0.2">
      <c r="A274" s="53"/>
    </row>
    <row r="275" spans="1:1" x14ac:dyDescent="0.2">
      <c r="A275" s="53"/>
    </row>
    <row r="276" spans="1:1" x14ac:dyDescent="0.2">
      <c r="A276" s="53"/>
    </row>
    <row r="277" spans="1:1" x14ac:dyDescent="0.2">
      <c r="A277" s="53"/>
    </row>
    <row r="278" spans="1:1" x14ac:dyDescent="0.2">
      <c r="A278" s="53"/>
    </row>
    <row r="279" spans="1:1" x14ac:dyDescent="0.2">
      <c r="A279" s="53"/>
    </row>
    <row r="280" spans="1:1" x14ac:dyDescent="0.2">
      <c r="A280" s="53"/>
    </row>
    <row r="281" spans="1:1" x14ac:dyDescent="0.2">
      <c r="A281" s="53"/>
    </row>
    <row r="282" spans="1:1" x14ac:dyDescent="0.2">
      <c r="A282" s="53"/>
    </row>
    <row r="283" spans="1:1" x14ac:dyDescent="0.2">
      <c r="A283" s="53"/>
    </row>
    <row r="284" spans="1:1" x14ac:dyDescent="0.2">
      <c r="A284" s="53"/>
    </row>
    <row r="285" spans="1:1" x14ac:dyDescent="0.2">
      <c r="A285" s="53"/>
    </row>
    <row r="286" spans="1:1" x14ac:dyDescent="0.2">
      <c r="A286" s="53"/>
    </row>
    <row r="287" spans="1:1" x14ac:dyDescent="0.2">
      <c r="A287" s="53"/>
    </row>
    <row r="288" spans="1:1" x14ac:dyDescent="0.2">
      <c r="A288" s="53"/>
    </row>
    <row r="289" spans="1:1" x14ac:dyDescent="0.2">
      <c r="A289" s="53"/>
    </row>
    <row r="290" spans="1:1" x14ac:dyDescent="0.2">
      <c r="A290" s="53"/>
    </row>
    <row r="291" spans="1:1" x14ac:dyDescent="0.2">
      <c r="A291" s="53"/>
    </row>
    <row r="292" spans="1:1" x14ac:dyDescent="0.2">
      <c r="A292" s="53"/>
    </row>
    <row r="293" spans="1:1" x14ac:dyDescent="0.2">
      <c r="A293" s="53"/>
    </row>
    <row r="294" spans="1:1" x14ac:dyDescent="0.2">
      <c r="A294" s="53"/>
    </row>
    <row r="295" spans="1:1" x14ac:dyDescent="0.2">
      <c r="A295" s="53"/>
    </row>
    <row r="296" spans="1:1" x14ac:dyDescent="0.2">
      <c r="A296" s="53"/>
    </row>
    <row r="297" spans="1:1" x14ac:dyDescent="0.2">
      <c r="A297" s="53"/>
    </row>
    <row r="298" spans="1:1" x14ac:dyDescent="0.2">
      <c r="A298" s="53"/>
    </row>
    <row r="299" spans="1:1" x14ac:dyDescent="0.2">
      <c r="A299" s="53"/>
    </row>
    <row r="300" spans="1:1" x14ac:dyDescent="0.2">
      <c r="A300" s="53"/>
    </row>
    <row r="301" spans="1:1" x14ac:dyDescent="0.2">
      <c r="A301" s="53"/>
    </row>
    <row r="302" spans="1:1" x14ac:dyDescent="0.2">
      <c r="A302" s="53"/>
    </row>
    <row r="303" spans="1:1" x14ac:dyDescent="0.2">
      <c r="A303" s="53"/>
    </row>
    <row r="304" spans="1:1" x14ac:dyDescent="0.2">
      <c r="A304" s="53"/>
    </row>
    <row r="305" spans="1:1" x14ac:dyDescent="0.2">
      <c r="A305" s="53"/>
    </row>
    <row r="306" spans="1:1" x14ac:dyDescent="0.2">
      <c r="A306" s="53"/>
    </row>
    <row r="307" spans="1:1" x14ac:dyDescent="0.2">
      <c r="A307" s="53"/>
    </row>
    <row r="308" spans="1:1" x14ac:dyDescent="0.2">
      <c r="A308" s="53"/>
    </row>
    <row r="309" spans="1:1" x14ac:dyDescent="0.2">
      <c r="A309" s="53"/>
    </row>
    <row r="310" spans="1:1" x14ac:dyDescent="0.2">
      <c r="A310" s="53"/>
    </row>
    <row r="311" spans="1:1" x14ac:dyDescent="0.2">
      <c r="A311" s="53"/>
    </row>
    <row r="312" spans="1:1" x14ac:dyDescent="0.2">
      <c r="A312" s="53"/>
    </row>
    <row r="313" spans="1:1" x14ac:dyDescent="0.2">
      <c r="A313" s="53"/>
    </row>
    <row r="314" spans="1:1" x14ac:dyDescent="0.2">
      <c r="A314" s="53"/>
    </row>
    <row r="315" spans="1:1" x14ac:dyDescent="0.2">
      <c r="A315" s="53"/>
    </row>
    <row r="316" spans="1:1" x14ac:dyDescent="0.2">
      <c r="A316" s="53"/>
    </row>
    <row r="317" spans="1:1" x14ac:dyDescent="0.2">
      <c r="A317" s="53"/>
    </row>
    <row r="318" spans="1:1" x14ac:dyDescent="0.2">
      <c r="A318" s="53"/>
    </row>
    <row r="319" spans="1:1" x14ac:dyDescent="0.2">
      <c r="A319" s="53"/>
    </row>
    <row r="320" spans="1:1" x14ac:dyDescent="0.2">
      <c r="A320" s="53"/>
    </row>
    <row r="321" spans="1:1" x14ac:dyDescent="0.2">
      <c r="A321" s="53"/>
    </row>
    <row r="322" spans="1:1" x14ac:dyDescent="0.2">
      <c r="A322" s="53"/>
    </row>
    <row r="323" spans="1:1" x14ac:dyDescent="0.2">
      <c r="A323" s="53"/>
    </row>
    <row r="324" spans="1:1" x14ac:dyDescent="0.2">
      <c r="A324" s="53"/>
    </row>
    <row r="325" spans="1:1" x14ac:dyDescent="0.2">
      <c r="A325" s="53"/>
    </row>
    <row r="326" spans="1:1" x14ac:dyDescent="0.2">
      <c r="A326" s="53"/>
    </row>
    <row r="327" spans="1:1" x14ac:dyDescent="0.2">
      <c r="A327" s="53"/>
    </row>
    <row r="328" spans="1:1" x14ac:dyDescent="0.2">
      <c r="A328" s="53"/>
    </row>
    <row r="329" spans="1:1" x14ac:dyDescent="0.2">
      <c r="A329" s="53"/>
    </row>
    <row r="330" spans="1:1" x14ac:dyDescent="0.2">
      <c r="A330" s="53"/>
    </row>
    <row r="331" spans="1:1" x14ac:dyDescent="0.2">
      <c r="A331" s="53"/>
    </row>
    <row r="332" spans="1:1" x14ac:dyDescent="0.2">
      <c r="A332" s="53"/>
    </row>
    <row r="333" spans="1:1" x14ac:dyDescent="0.2">
      <c r="A333" s="53"/>
    </row>
    <row r="334" spans="1:1" x14ac:dyDescent="0.2">
      <c r="A334" s="53"/>
    </row>
    <row r="335" spans="1:1" x14ac:dyDescent="0.2">
      <c r="A335" s="53"/>
    </row>
    <row r="336" spans="1:1" x14ac:dyDescent="0.2">
      <c r="A336" s="53"/>
    </row>
    <row r="337" spans="1:1" x14ac:dyDescent="0.2">
      <c r="A337" s="53"/>
    </row>
    <row r="338" spans="1:1" x14ac:dyDescent="0.2">
      <c r="A338" s="53"/>
    </row>
    <row r="339" spans="1:1" x14ac:dyDescent="0.2">
      <c r="A339" s="53"/>
    </row>
    <row r="340" spans="1:1" x14ac:dyDescent="0.2">
      <c r="A340" s="53"/>
    </row>
    <row r="341" spans="1:1" x14ac:dyDescent="0.2">
      <c r="A341" s="53"/>
    </row>
    <row r="342" spans="1:1" x14ac:dyDescent="0.2">
      <c r="A342" s="53"/>
    </row>
    <row r="343" spans="1:1" x14ac:dyDescent="0.2">
      <c r="A343" s="53"/>
    </row>
    <row r="344" spans="1:1" x14ac:dyDescent="0.2">
      <c r="A344" s="53"/>
    </row>
    <row r="345" spans="1:1" x14ac:dyDescent="0.2">
      <c r="A345" s="53"/>
    </row>
    <row r="346" spans="1:1" x14ac:dyDescent="0.2">
      <c r="A346" s="53"/>
    </row>
    <row r="347" spans="1:1" x14ac:dyDescent="0.2">
      <c r="A347" s="53"/>
    </row>
    <row r="348" spans="1:1" x14ac:dyDescent="0.2">
      <c r="A348" s="53"/>
    </row>
    <row r="349" spans="1:1" x14ac:dyDescent="0.2">
      <c r="A349" s="53"/>
    </row>
    <row r="350" spans="1:1" x14ac:dyDescent="0.2">
      <c r="A350" s="53"/>
    </row>
    <row r="351" spans="1:1" x14ac:dyDescent="0.2">
      <c r="A351" s="53"/>
    </row>
    <row r="352" spans="1:1" x14ac:dyDescent="0.2">
      <c r="A352" s="53"/>
    </row>
    <row r="353" spans="1:1" x14ac:dyDescent="0.2">
      <c r="A353" s="53"/>
    </row>
    <row r="354" spans="1:1" x14ac:dyDescent="0.2">
      <c r="A354" s="53"/>
    </row>
    <row r="355" spans="1:1" x14ac:dyDescent="0.2">
      <c r="A355" s="53"/>
    </row>
    <row r="356" spans="1:1" x14ac:dyDescent="0.2">
      <c r="A356" s="53"/>
    </row>
    <row r="357" spans="1:1" x14ac:dyDescent="0.2">
      <c r="A357" s="53"/>
    </row>
    <row r="358" spans="1:1" x14ac:dyDescent="0.2">
      <c r="A358" s="53"/>
    </row>
    <row r="359" spans="1:1" x14ac:dyDescent="0.2">
      <c r="A359" s="53"/>
    </row>
    <row r="360" spans="1:1" x14ac:dyDescent="0.2">
      <c r="A360" s="5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B9A8E-B357-B548-91EF-000C454BAC0E}">
  <dimension ref="A1:K421"/>
  <sheetViews>
    <sheetView showGridLines="0" workbookViewId="0">
      <selection activeCell="B2" sqref="B2"/>
    </sheetView>
  </sheetViews>
  <sheetFormatPr baseColWidth="10" defaultColWidth="10.83203125" defaultRowHeight="16" x14ac:dyDescent="0.2"/>
  <cols>
    <col min="1" max="1" width="39" style="8" bestFit="1" customWidth="1"/>
    <col min="2" max="2" width="49.83203125" style="63" customWidth="1"/>
    <col min="3" max="3" width="20.33203125" style="6" hidden="1" customWidth="1"/>
    <col min="4" max="4" width="10.1640625" style="8" customWidth="1"/>
    <col min="5" max="5" width="0" style="59" hidden="1" customWidth="1"/>
    <col min="6" max="6" width="32.1640625" style="8" hidden="1" customWidth="1"/>
    <col min="7" max="7" width="20.33203125" style="8" hidden="1" customWidth="1"/>
    <col min="8" max="8" width="22.6640625" style="8" hidden="1" customWidth="1"/>
    <col min="9" max="10" width="17" style="8" hidden="1" customWidth="1"/>
    <col min="11" max="11" width="15.6640625" style="8" hidden="1" customWidth="1"/>
    <col min="12" max="16384" width="10.83203125" style="1"/>
  </cols>
  <sheetData>
    <row r="1" spans="1:11" x14ac:dyDescent="0.2">
      <c r="A1" s="69" t="s">
        <v>61</v>
      </c>
      <c r="B1" s="79"/>
      <c r="E1" s="59">
        <v>1</v>
      </c>
      <c r="F1" s="6">
        <f>B$13</f>
        <v>500</v>
      </c>
      <c r="G1" s="32">
        <f>B$14</f>
        <v>0.05</v>
      </c>
      <c r="H1" s="6">
        <f>F1*G1/12</f>
        <v>2.0833333333333335</v>
      </c>
      <c r="I1" s="6">
        <f>H1*19%</f>
        <v>0.39583333333333337</v>
      </c>
      <c r="J1" s="6">
        <f>H1-I1</f>
        <v>1.6875</v>
      </c>
      <c r="K1" s="6">
        <f>J1+F1</f>
        <v>501.6875</v>
      </c>
    </row>
    <row r="2" spans="1:11" s="8" customFormat="1" x14ac:dyDescent="0.2">
      <c r="A2" s="58" t="s">
        <v>53</v>
      </c>
      <c r="B2" s="28">
        <v>6000</v>
      </c>
      <c r="C2" s="49"/>
      <c r="D2" s="49"/>
      <c r="E2" s="8">
        <v>2</v>
      </c>
      <c r="F2" s="6">
        <f>B$13+F1</f>
        <v>1000</v>
      </c>
      <c r="G2" s="32">
        <f t="shared" ref="G2:G65" si="0">B$14</f>
        <v>0.05</v>
      </c>
      <c r="H2" s="6">
        <f>(B$13 +K1)*G2/12</f>
        <v>4.1736979166666668</v>
      </c>
      <c r="I2" s="6">
        <f>H2*19%</f>
        <v>0.79300260416666668</v>
      </c>
      <c r="J2" s="6">
        <f>H2-I2</f>
        <v>3.3806953125000003</v>
      </c>
      <c r="K2" s="6">
        <f>K1+B$13+J2</f>
        <v>1005.0681953125001</v>
      </c>
    </row>
    <row r="3" spans="1:11" x14ac:dyDescent="0.2">
      <c r="A3" s="58" t="s">
        <v>54</v>
      </c>
      <c r="B3" s="29">
        <v>0.05</v>
      </c>
      <c r="E3" s="59">
        <v>3</v>
      </c>
      <c r="F3" s="6">
        <f t="shared" ref="F3:F66" si="1">B$13+F2</f>
        <v>1500</v>
      </c>
      <c r="G3" s="32">
        <f t="shared" si="0"/>
        <v>0.05</v>
      </c>
      <c r="H3" s="6">
        <f t="shared" ref="H3:H66" si="2">(B$13 +K2)*G3/12</f>
        <v>6.2711174804687495</v>
      </c>
      <c r="I3" s="6">
        <f t="shared" ref="I3:I66" si="3">H3*19%</f>
        <v>1.1915123212890624</v>
      </c>
      <c r="J3" s="6">
        <f t="shared" ref="J3:J66" si="4">H3-I3</f>
        <v>5.0796051591796871</v>
      </c>
      <c r="K3" s="6">
        <f t="shared" ref="K3:K66" si="5">K2+B$13+J3</f>
        <v>1510.1478004716796</v>
      </c>
    </row>
    <row r="4" spans="1:11" x14ac:dyDescent="0.2">
      <c r="A4" s="58" t="s">
        <v>51</v>
      </c>
      <c r="B4" s="30">
        <v>1</v>
      </c>
      <c r="C4" s="6" t="s">
        <v>57</v>
      </c>
      <c r="E4" s="59">
        <v>4</v>
      </c>
      <c r="F4" s="6">
        <f t="shared" si="1"/>
        <v>2000</v>
      </c>
      <c r="G4" s="32">
        <f t="shared" si="0"/>
        <v>0.05</v>
      </c>
      <c r="H4" s="6">
        <f t="shared" si="2"/>
        <v>8.3756158352986656</v>
      </c>
      <c r="I4" s="6">
        <f t="shared" si="3"/>
        <v>1.5913670087067464</v>
      </c>
      <c r="J4" s="6">
        <f t="shared" si="4"/>
        <v>6.7842488265919192</v>
      </c>
      <c r="K4" s="6">
        <f t="shared" si="5"/>
        <v>2016.9320492982715</v>
      </c>
    </row>
    <row r="5" spans="1:11" x14ac:dyDescent="0.2">
      <c r="A5" s="58" t="s">
        <v>52</v>
      </c>
      <c r="B5" s="30" t="s">
        <v>57</v>
      </c>
      <c r="C5" s="6" t="s">
        <v>58</v>
      </c>
      <c r="E5" s="8">
        <v>5</v>
      </c>
      <c r="F5" s="6">
        <f t="shared" si="1"/>
        <v>2500</v>
      </c>
      <c r="G5" s="32">
        <f t="shared" si="0"/>
        <v>0.05</v>
      </c>
      <c r="H5" s="6">
        <f t="shared" si="2"/>
        <v>10.487216872076132</v>
      </c>
      <c r="I5" s="6">
        <f t="shared" si="3"/>
        <v>1.9925712056944651</v>
      </c>
      <c r="J5" s="6">
        <f t="shared" si="4"/>
        <v>8.4946456663816665</v>
      </c>
      <c r="K5" s="6">
        <f t="shared" si="5"/>
        <v>2525.4266949646531</v>
      </c>
    </row>
    <row r="6" spans="1:11" x14ac:dyDescent="0.2">
      <c r="A6" s="58" t="s">
        <v>55</v>
      </c>
      <c r="B6" s="31">
        <f>IF(B5="Roczna", B2*(1+B3)^B4-B2,
IF(B5="Kwartalna", B2*(1+B3/4)^(4*B4)-B2,
IF(B5="Miesięczna", B2*(1+B3/12)^(12*B4)-B2,"Niepoprawny wybór kapitalizacji")))</f>
        <v>300</v>
      </c>
      <c r="C6" s="6" t="s">
        <v>59</v>
      </c>
      <c r="E6" s="59">
        <v>6</v>
      </c>
      <c r="F6" s="6">
        <f t="shared" si="1"/>
        <v>3000</v>
      </c>
      <c r="G6" s="32">
        <f t="shared" si="0"/>
        <v>0.05</v>
      </c>
      <c r="H6" s="6">
        <f t="shared" si="2"/>
        <v>12.60594456235272</v>
      </c>
      <c r="I6" s="6">
        <f t="shared" si="3"/>
        <v>2.3951294668470169</v>
      </c>
      <c r="J6" s="6">
        <f t="shared" si="4"/>
        <v>10.210815095505703</v>
      </c>
      <c r="K6" s="6">
        <f t="shared" si="5"/>
        <v>3035.6375100601585</v>
      </c>
    </row>
    <row r="7" spans="1:11" x14ac:dyDescent="0.2">
      <c r="A7" s="61" t="s">
        <v>56</v>
      </c>
      <c r="B7" s="62">
        <f>B2+(B6 -B6*19%)</f>
        <v>6243</v>
      </c>
      <c r="E7" s="59">
        <v>7</v>
      </c>
      <c r="F7" s="6">
        <f t="shared" si="1"/>
        <v>3500</v>
      </c>
      <c r="G7" s="32">
        <f t="shared" si="0"/>
        <v>0.05</v>
      </c>
      <c r="H7" s="6">
        <f t="shared" si="2"/>
        <v>14.731822958583995</v>
      </c>
      <c r="I7" s="6">
        <f t="shared" si="3"/>
        <v>2.7990463621309591</v>
      </c>
      <c r="J7" s="6">
        <f t="shared" si="4"/>
        <v>11.932776596453037</v>
      </c>
      <c r="K7" s="6">
        <f t="shared" si="5"/>
        <v>3547.5702866566116</v>
      </c>
    </row>
    <row r="8" spans="1:11" x14ac:dyDescent="0.2">
      <c r="A8" s="17"/>
      <c r="E8" s="8">
        <v>8</v>
      </c>
      <c r="F8" s="6">
        <f t="shared" si="1"/>
        <v>4000</v>
      </c>
      <c r="G8" s="32">
        <f t="shared" si="0"/>
        <v>0.05</v>
      </c>
      <c r="H8" s="6">
        <f t="shared" si="2"/>
        <v>16.864876194402552</v>
      </c>
      <c r="I8" s="6">
        <f t="shared" si="3"/>
        <v>3.204326476936485</v>
      </c>
      <c r="J8" s="6">
        <f t="shared" si="4"/>
        <v>13.660549717466067</v>
      </c>
      <c r="K8" s="6">
        <f t="shared" si="5"/>
        <v>4061.2308363740776</v>
      </c>
    </row>
    <row r="9" spans="1:11" x14ac:dyDescent="0.2">
      <c r="A9" s="17"/>
      <c r="E9" s="59">
        <v>9</v>
      </c>
      <c r="F9" s="6">
        <f t="shared" si="1"/>
        <v>4500</v>
      </c>
      <c r="G9" s="32">
        <f t="shared" si="0"/>
        <v>0.05</v>
      </c>
      <c r="H9" s="6">
        <f t="shared" si="2"/>
        <v>19.005128484891991</v>
      </c>
      <c r="I9" s="6">
        <f t="shared" si="3"/>
        <v>3.6109744121294782</v>
      </c>
      <c r="J9" s="6">
        <f t="shared" si="4"/>
        <v>15.394154072762513</v>
      </c>
      <c r="K9" s="6">
        <f t="shared" si="5"/>
        <v>4576.6249904468405</v>
      </c>
    </row>
    <row r="10" spans="1:11" x14ac:dyDescent="0.2">
      <c r="A10" s="17"/>
      <c r="E10" s="59">
        <v>10</v>
      </c>
      <c r="F10" s="6">
        <f t="shared" si="1"/>
        <v>5000</v>
      </c>
      <c r="G10" s="32">
        <f t="shared" si="0"/>
        <v>0.05</v>
      </c>
      <c r="H10" s="6">
        <f t="shared" si="2"/>
        <v>21.152604126861835</v>
      </c>
      <c r="I10" s="6">
        <f t="shared" si="3"/>
        <v>4.0189947841037483</v>
      </c>
      <c r="J10" s="6">
        <f t="shared" si="4"/>
        <v>17.133609342758085</v>
      </c>
      <c r="K10" s="6">
        <f t="shared" si="5"/>
        <v>5093.7585997895985</v>
      </c>
    </row>
    <row r="11" spans="1:11" x14ac:dyDescent="0.2">
      <c r="E11" s="8">
        <v>11</v>
      </c>
      <c r="F11" s="6">
        <f t="shared" si="1"/>
        <v>5500</v>
      </c>
      <c r="G11" s="32">
        <f t="shared" si="0"/>
        <v>0.05</v>
      </c>
      <c r="H11" s="6">
        <f t="shared" si="2"/>
        <v>23.307327499123328</v>
      </c>
      <c r="I11" s="6">
        <f t="shared" si="3"/>
        <v>4.4283922248334324</v>
      </c>
      <c r="J11" s="6">
        <f t="shared" si="4"/>
        <v>18.878935274289894</v>
      </c>
      <c r="K11" s="6">
        <f t="shared" si="5"/>
        <v>5612.6375350638882</v>
      </c>
    </row>
    <row r="12" spans="1:11" x14ac:dyDescent="0.2">
      <c r="A12" s="77" t="s">
        <v>60</v>
      </c>
      <c r="B12" s="78"/>
      <c r="E12" s="59">
        <v>12</v>
      </c>
      <c r="F12" s="6">
        <f t="shared" si="1"/>
        <v>6000</v>
      </c>
      <c r="G12" s="32">
        <f t="shared" si="0"/>
        <v>0.05</v>
      </c>
      <c r="H12" s="6">
        <f t="shared" si="2"/>
        <v>25.469323062766204</v>
      </c>
      <c r="I12" s="6">
        <f t="shared" si="3"/>
        <v>4.8391713819255786</v>
      </c>
      <c r="J12" s="6">
        <f t="shared" si="4"/>
        <v>20.630151680840626</v>
      </c>
      <c r="K12" s="6">
        <f t="shared" si="5"/>
        <v>6133.267686744729</v>
      </c>
    </row>
    <row r="13" spans="1:11" x14ac:dyDescent="0.2">
      <c r="A13" s="58" t="s">
        <v>62</v>
      </c>
      <c r="B13" s="28">
        <v>500</v>
      </c>
      <c r="E13" s="59">
        <v>13</v>
      </c>
      <c r="F13" s="6">
        <f t="shared" si="1"/>
        <v>6500</v>
      </c>
      <c r="G13" s="32">
        <f t="shared" si="0"/>
        <v>0.05</v>
      </c>
      <c r="H13" s="6">
        <f t="shared" si="2"/>
        <v>27.638615361436376</v>
      </c>
      <c r="I13" s="6">
        <f t="shared" si="3"/>
        <v>5.2513369186729113</v>
      </c>
      <c r="J13" s="6">
        <f t="shared" si="4"/>
        <v>22.387278442763463</v>
      </c>
      <c r="K13" s="6">
        <f t="shared" si="5"/>
        <v>6655.6549651874921</v>
      </c>
    </row>
    <row r="14" spans="1:11" x14ac:dyDescent="0.2">
      <c r="A14" s="58" t="s">
        <v>63</v>
      </c>
      <c r="B14" s="29">
        <v>0.05</v>
      </c>
      <c r="E14" s="8">
        <v>14</v>
      </c>
      <c r="F14" s="6">
        <f t="shared" si="1"/>
        <v>7000</v>
      </c>
      <c r="G14" s="32">
        <f t="shared" si="0"/>
        <v>0.05</v>
      </c>
      <c r="H14" s="6">
        <f t="shared" si="2"/>
        <v>29.815229021614552</v>
      </c>
      <c r="I14" s="6">
        <f t="shared" si="3"/>
        <v>5.6648935141067653</v>
      </c>
      <c r="J14" s="6">
        <f t="shared" si="4"/>
        <v>24.150335507507787</v>
      </c>
      <c r="K14" s="6">
        <f t="shared" si="5"/>
        <v>7179.8053006949995</v>
      </c>
    </row>
    <row r="15" spans="1:11" x14ac:dyDescent="0.2">
      <c r="A15" s="58" t="s">
        <v>69</v>
      </c>
      <c r="B15" s="30">
        <v>12</v>
      </c>
      <c r="E15" s="59">
        <v>15</v>
      </c>
      <c r="F15" s="6">
        <f t="shared" si="1"/>
        <v>7500</v>
      </c>
      <c r="G15" s="32">
        <f t="shared" si="0"/>
        <v>0.05</v>
      </c>
      <c r="H15" s="6">
        <f t="shared" si="2"/>
        <v>31.999188752895833</v>
      </c>
      <c r="I15" s="6">
        <f t="shared" si="3"/>
        <v>6.0798458630502079</v>
      </c>
      <c r="J15" s="6">
        <f t="shared" si="4"/>
        <v>25.919342889845623</v>
      </c>
      <c r="K15" s="6">
        <f t="shared" si="5"/>
        <v>7705.7246435848447</v>
      </c>
    </row>
    <row r="16" spans="1:11" x14ac:dyDescent="0.2">
      <c r="A16" s="58" t="s">
        <v>52</v>
      </c>
      <c r="B16" s="58" t="s">
        <v>59</v>
      </c>
      <c r="E16" s="59">
        <v>16</v>
      </c>
      <c r="F16" s="6">
        <f t="shared" si="1"/>
        <v>8000</v>
      </c>
      <c r="G16" s="32">
        <f t="shared" si="0"/>
        <v>0.05</v>
      </c>
      <c r="H16" s="6">
        <f t="shared" si="2"/>
        <v>34.190519348270186</v>
      </c>
      <c r="I16" s="6">
        <f t="shared" si="3"/>
        <v>6.4961986761713355</v>
      </c>
      <c r="J16" s="6">
        <f t="shared" si="4"/>
        <v>27.694320672098851</v>
      </c>
      <c r="K16" s="6">
        <f t="shared" si="5"/>
        <v>8233.4189642569436</v>
      </c>
    </row>
    <row r="17" spans="1:11" x14ac:dyDescent="0.2">
      <c r="A17" s="58" t="s">
        <v>70</v>
      </c>
      <c r="B17" s="31" cm="1">
        <f t="array" ref="B17">INDEX(F:F,B15)</f>
        <v>6000</v>
      </c>
      <c r="E17" s="8">
        <v>17</v>
      </c>
      <c r="F17" s="6">
        <f t="shared" si="1"/>
        <v>8500</v>
      </c>
      <c r="G17" s="32">
        <f t="shared" si="0"/>
        <v>0.05</v>
      </c>
      <c r="H17" s="6">
        <f t="shared" si="2"/>
        <v>36.389245684403932</v>
      </c>
      <c r="I17" s="6">
        <f t="shared" si="3"/>
        <v>6.9139566800367467</v>
      </c>
      <c r="J17" s="6">
        <f t="shared" si="4"/>
        <v>29.475289004367184</v>
      </c>
      <c r="K17" s="6">
        <f t="shared" si="5"/>
        <v>8762.894253261311</v>
      </c>
    </row>
    <row r="18" spans="1:11" s="63" customFormat="1" x14ac:dyDescent="0.2">
      <c r="A18" s="58" t="s">
        <v>56</v>
      </c>
      <c r="B18" s="31" cm="1">
        <f t="array" ref="B18">INDEX(K:K,B15)</f>
        <v>6133.267686744729</v>
      </c>
      <c r="C18" s="6"/>
      <c r="D18" s="8"/>
      <c r="E18" s="59">
        <v>18</v>
      </c>
      <c r="F18" s="6">
        <f t="shared" si="1"/>
        <v>9000</v>
      </c>
      <c r="G18" s="32">
        <f t="shared" si="0"/>
        <v>0.05</v>
      </c>
      <c r="H18" s="6">
        <f t="shared" si="2"/>
        <v>38.595392721922131</v>
      </c>
      <c r="I18" s="6">
        <f t="shared" si="3"/>
        <v>7.3331246171652049</v>
      </c>
      <c r="J18" s="6">
        <f t="shared" si="4"/>
        <v>31.262268104756927</v>
      </c>
      <c r="K18" s="6">
        <f t="shared" si="5"/>
        <v>9294.1565213660688</v>
      </c>
    </row>
    <row r="19" spans="1:11" s="63" customFormat="1" x14ac:dyDescent="0.2">
      <c r="A19" s="17"/>
      <c r="C19" s="6"/>
      <c r="D19" s="8"/>
      <c r="E19" s="59">
        <v>19</v>
      </c>
      <c r="F19" s="6">
        <f t="shared" si="1"/>
        <v>9500</v>
      </c>
      <c r="G19" s="32">
        <f t="shared" si="0"/>
        <v>0.05</v>
      </c>
      <c r="H19" s="6">
        <f t="shared" si="2"/>
        <v>40.808985505691957</v>
      </c>
      <c r="I19" s="6">
        <f t="shared" si="3"/>
        <v>7.753707246081472</v>
      </c>
      <c r="J19" s="6">
        <f t="shared" si="4"/>
        <v>33.055278259610489</v>
      </c>
      <c r="K19" s="6">
        <f t="shared" si="5"/>
        <v>9827.2117996256784</v>
      </c>
    </row>
    <row r="20" spans="1:11" s="63" customFormat="1" x14ac:dyDescent="0.2">
      <c r="A20" s="17"/>
      <c r="C20" s="6"/>
      <c r="D20" s="8"/>
      <c r="E20" s="8">
        <v>20</v>
      </c>
      <c r="F20" s="6">
        <f t="shared" si="1"/>
        <v>10000</v>
      </c>
      <c r="G20" s="32">
        <f t="shared" si="0"/>
        <v>0.05</v>
      </c>
      <c r="H20" s="6">
        <f t="shared" si="2"/>
        <v>43.030049165106995</v>
      </c>
      <c r="I20" s="6">
        <f t="shared" si="3"/>
        <v>8.1757093413703288</v>
      </c>
      <c r="J20" s="6">
        <f t="shared" si="4"/>
        <v>34.854339823736666</v>
      </c>
      <c r="K20" s="6">
        <f t="shared" si="5"/>
        <v>10362.066139449415</v>
      </c>
    </row>
    <row r="21" spans="1:11" s="63" customFormat="1" x14ac:dyDescent="0.2">
      <c r="A21" s="17"/>
      <c r="C21" s="6"/>
      <c r="D21" s="8"/>
      <c r="E21" s="59">
        <v>21</v>
      </c>
      <c r="F21" s="6">
        <f t="shared" si="1"/>
        <v>10500</v>
      </c>
      <c r="G21" s="32">
        <f t="shared" si="0"/>
        <v>0.05</v>
      </c>
      <c r="H21" s="6">
        <f t="shared" si="2"/>
        <v>45.258608914372559</v>
      </c>
      <c r="I21" s="6">
        <f t="shared" si="3"/>
        <v>8.599135693730787</v>
      </c>
      <c r="J21" s="6">
        <f t="shared" si="4"/>
        <v>36.659473220641772</v>
      </c>
      <c r="K21" s="6">
        <f t="shared" si="5"/>
        <v>10898.725612670056</v>
      </c>
    </row>
    <row r="22" spans="1:11" s="63" customFormat="1" x14ac:dyDescent="0.2">
      <c r="A22" s="17"/>
      <c r="C22" s="6"/>
      <c r="D22" s="8"/>
      <c r="E22" s="59">
        <v>22</v>
      </c>
      <c r="F22" s="6">
        <f t="shared" si="1"/>
        <v>11000</v>
      </c>
      <c r="G22" s="32">
        <f t="shared" si="0"/>
        <v>0.05</v>
      </c>
      <c r="H22" s="6">
        <f t="shared" si="2"/>
        <v>47.494690052791903</v>
      </c>
      <c r="I22" s="6">
        <f t="shared" si="3"/>
        <v>9.0239911100304617</v>
      </c>
      <c r="J22" s="6">
        <f t="shared" si="4"/>
        <v>38.470698942761445</v>
      </c>
      <c r="K22" s="6">
        <f t="shared" si="5"/>
        <v>11437.196311612817</v>
      </c>
    </row>
    <row r="23" spans="1:11" s="63" customFormat="1" x14ac:dyDescent="0.2">
      <c r="A23" s="17"/>
      <c r="C23" s="6"/>
      <c r="D23" s="8"/>
      <c r="E23" s="8">
        <v>23</v>
      </c>
      <c r="F23" s="6">
        <f t="shared" si="1"/>
        <v>11500</v>
      </c>
      <c r="G23" s="32">
        <f t="shared" si="0"/>
        <v>0.05</v>
      </c>
      <c r="H23" s="6">
        <f t="shared" si="2"/>
        <v>49.738317965053405</v>
      </c>
      <c r="I23" s="6">
        <f t="shared" si="3"/>
        <v>9.4502804133601472</v>
      </c>
      <c r="J23" s="6">
        <f t="shared" si="4"/>
        <v>40.288037551693257</v>
      </c>
      <c r="K23" s="6">
        <f t="shared" si="5"/>
        <v>11977.48434916451</v>
      </c>
    </row>
    <row r="24" spans="1:11" s="63" customFormat="1" x14ac:dyDescent="0.2">
      <c r="A24" s="17"/>
      <c r="C24" s="6"/>
      <c r="D24" s="8"/>
      <c r="E24" s="59">
        <v>24</v>
      </c>
      <c r="F24" s="6">
        <f t="shared" si="1"/>
        <v>12000</v>
      </c>
      <c r="G24" s="32">
        <f t="shared" si="0"/>
        <v>0.05</v>
      </c>
      <c r="H24" s="6">
        <f t="shared" si="2"/>
        <v>51.989518121518792</v>
      </c>
      <c r="I24" s="6">
        <f t="shared" si="3"/>
        <v>9.8780084430885697</v>
      </c>
      <c r="J24" s="6">
        <f t="shared" si="4"/>
        <v>42.111509678430224</v>
      </c>
      <c r="K24" s="6">
        <f t="shared" si="5"/>
        <v>12519.59585884294</v>
      </c>
    </row>
    <row r="25" spans="1:11" s="63" customFormat="1" x14ac:dyDescent="0.2">
      <c r="A25" s="17"/>
      <c r="C25" s="6"/>
      <c r="D25" s="8"/>
      <c r="E25" s="59">
        <v>25</v>
      </c>
      <c r="F25" s="6">
        <f t="shared" si="1"/>
        <v>12500</v>
      </c>
      <c r="G25" s="32">
        <f t="shared" si="0"/>
        <v>0.05</v>
      </c>
      <c r="H25" s="6">
        <f t="shared" si="2"/>
        <v>54.248316078512254</v>
      </c>
      <c r="I25" s="6">
        <f t="shared" si="3"/>
        <v>10.307180054917328</v>
      </c>
      <c r="J25" s="6">
        <f t="shared" si="4"/>
        <v>43.941136023594922</v>
      </c>
      <c r="K25" s="6">
        <f t="shared" si="5"/>
        <v>13063.536994866536</v>
      </c>
    </row>
    <row r="26" spans="1:11" s="63" customFormat="1" x14ac:dyDescent="0.2">
      <c r="A26" s="17"/>
      <c r="C26" s="6"/>
      <c r="D26" s="8"/>
      <c r="E26" s="8">
        <v>26</v>
      </c>
      <c r="F26" s="6">
        <f t="shared" si="1"/>
        <v>13000</v>
      </c>
      <c r="G26" s="32">
        <f t="shared" si="0"/>
        <v>0.05</v>
      </c>
      <c r="H26" s="6">
        <f t="shared" si="2"/>
        <v>56.514737478610563</v>
      </c>
      <c r="I26" s="6">
        <f t="shared" si="3"/>
        <v>10.737800120936008</v>
      </c>
      <c r="J26" s="6">
        <f t="shared" si="4"/>
        <v>45.776937357674555</v>
      </c>
      <c r="K26" s="6">
        <f t="shared" si="5"/>
        <v>13609.31393222421</v>
      </c>
    </row>
    <row r="27" spans="1:11" s="63" customFormat="1" x14ac:dyDescent="0.2">
      <c r="A27" s="17"/>
      <c r="C27" s="6"/>
      <c r="D27" s="8"/>
      <c r="E27" s="59">
        <v>27</v>
      </c>
      <c r="F27" s="6">
        <f t="shared" si="1"/>
        <v>13500</v>
      </c>
      <c r="G27" s="32">
        <f t="shared" si="0"/>
        <v>0.05</v>
      </c>
      <c r="H27" s="6">
        <f t="shared" si="2"/>
        <v>58.788808050934215</v>
      </c>
      <c r="I27" s="6">
        <f t="shared" si="3"/>
        <v>11.169873529677501</v>
      </c>
      <c r="J27" s="6">
        <f t="shared" si="4"/>
        <v>47.618934521256712</v>
      </c>
      <c r="K27" s="6">
        <f t="shared" si="5"/>
        <v>14156.932866745467</v>
      </c>
    </row>
    <row r="28" spans="1:11" s="63" customFormat="1" x14ac:dyDescent="0.2">
      <c r="A28" s="17"/>
      <c r="C28" s="6"/>
      <c r="D28" s="8"/>
      <c r="E28" s="59">
        <v>28</v>
      </c>
      <c r="F28" s="6">
        <f t="shared" si="1"/>
        <v>14000</v>
      </c>
      <c r="G28" s="32">
        <f t="shared" si="0"/>
        <v>0.05</v>
      </c>
      <c r="H28" s="6">
        <f t="shared" si="2"/>
        <v>61.070553611439443</v>
      </c>
      <c r="I28" s="6">
        <f t="shared" si="3"/>
        <v>11.603405186173495</v>
      </c>
      <c r="J28" s="6">
        <f t="shared" si="4"/>
        <v>49.467148425265947</v>
      </c>
      <c r="K28" s="6">
        <f t="shared" si="5"/>
        <v>14706.400015170733</v>
      </c>
    </row>
    <row r="29" spans="1:11" s="63" customFormat="1" x14ac:dyDescent="0.2">
      <c r="A29" s="17"/>
      <c r="C29" s="6"/>
      <c r="D29" s="8"/>
      <c r="E29" s="8">
        <v>29</v>
      </c>
      <c r="F29" s="6">
        <f t="shared" si="1"/>
        <v>14500</v>
      </c>
      <c r="G29" s="32">
        <f t="shared" si="0"/>
        <v>0.05</v>
      </c>
      <c r="H29" s="6">
        <f t="shared" si="2"/>
        <v>63.360000063211395</v>
      </c>
      <c r="I29" s="6">
        <f t="shared" si="3"/>
        <v>12.038400012010165</v>
      </c>
      <c r="J29" s="6">
        <f t="shared" si="4"/>
        <v>51.32160005120123</v>
      </c>
      <c r="K29" s="6">
        <f t="shared" si="5"/>
        <v>15257.721615221935</v>
      </c>
    </row>
    <row r="30" spans="1:11" s="63" customFormat="1" x14ac:dyDescent="0.2">
      <c r="A30" s="17"/>
      <c r="C30" s="6"/>
      <c r="D30" s="8"/>
      <c r="E30" s="59">
        <v>30</v>
      </c>
      <c r="F30" s="6">
        <f t="shared" si="1"/>
        <v>15000</v>
      </c>
      <c r="G30" s="32">
        <f t="shared" si="0"/>
        <v>0.05</v>
      </c>
      <c r="H30" s="6">
        <f t="shared" si="2"/>
        <v>65.657173396758068</v>
      </c>
      <c r="I30" s="6">
        <f t="shared" si="3"/>
        <v>12.474862945384032</v>
      </c>
      <c r="J30" s="6">
        <f t="shared" si="4"/>
        <v>53.182310451374036</v>
      </c>
      <c r="K30" s="6">
        <f t="shared" si="5"/>
        <v>15810.903925673309</v>
      </c>
    </row>
    <row r="31" spans="1:11" s="63" customFormat="1" x14ac:dyDescent="0.2">
      <c r="A31" s="17"/>
      <c r="C31" s="6"/>
      <c r="D31" s="8"/>
      <c r="E31" s="59">
        <v>31</v>
      </c>
      <c r="F31" s="6">
        <f t="shared" si="1"/>
        <v>15500</v>
      </c>
      <c r="G31" s="32">
        <f t="shared" si="0"/>
        <v>0.05</v>
      </c>
      <c r="H31" s="6">
        <f t="shared" si="2"/>
        <v>67.962099690305465</v>
      </c>
      <c r="I31" s="6">
        <f t="shared" si="3"/>
        <v>12.912798941158039</v>
      </c>
      <c r="J31" s="6">
        <f t="shared" si="4"/>
        <v>55.049300749147427</v>
      </c>
      <c r="K31" s="6">
        <f t="shared" si="5"/>
        <v>16365.953226422456</v>
      </c>
    </row>
    <row r="32" spans="1:11" s="63" customFormat="1" x14ac:dyDescent="0.2">
      <c r="A32" s="17"/>
      <c r="C32" s="6"/>
      <c r="D32" s="8"/>
      <c r="E32" s="8">
        <v>32</v>
      </c>
      <c r="F32" s="6">
        <f t="shared" si="1"/>
        <v>16000</v>
      </c>
      <c r="G32" s="32">
        <f t="shared" si="0"/>
        <v>0.05</v>
      </c>
      <c r="H32" s="6">
        <f t="shared" si="2"/>
        <v>70.274805110093567</v>
      </c>
      <c r="I32" s="6">
        <f t="shared" si="3"/>
        <v>13.352212970917778</v>
      </c>
      <c r="J32" s="6">
        <f t="shared" si="4"/>
        <v>56.922592139175791</v>
      </c>
      <c r="K32" s="6">
        <f t="shared" si="5"/>
        <v>16922.875818561632</v>
      </c>
    </row>
    <row r="33" spans="1:11" s="63" customFormat="1" x14ac:dyDescent="0.2">
      <c r="A33" s="17"/>
      <c r="C33" s="6"/>
      <c r="D33" s="8"/>
      <c r="E33" s="59">
        <v>33</v>
      </c>
      <c r="F33" s="6">
        <f t="shared" si="1"/>
        <v>16500</v>
      </c>
      <c r="G33" s="32">
        <f t="shared" si="0"/>
        <v>0.05</v>
      </c>
      <c r="H33" s="6">
        <f t="shared" si="2"/>
        <v>72.595315910673477</v>
      </c>
      <c r="I33" s="6">
        <f t="shared" si="3"/>
        <v>13.79311002302796</v>
      </c>
      <c r="J33" s="6">
        <f t="shared" si="4"/>
        <v>58.802205887645513</v>
      </c>
      <c r="K33" s="6">
        <f t="shared" si="5"/>
        <v>17481.678024449277</v>
      </c>
    </row>
    <row r="34" spans="1:11" s="63" customFormat="1" x14ac:dyDescent="0.2">
      <c r="A34" s="17"/>
      <c r="C34" s="6"/>
      <c r="D34" s="8"/>
      <c r="E34" s="59">
        <v>34</v>
      </c>
      <c r="F34" s="6">
        <f t="shared" si="1"/>
        <v>17000</v>
      </c>
      <c r="G34" s="32">
        <f t="shared" si="0"/>
        <v>0.05</v>
      </c>
      <c r="H34" s="6">
        <f t="shared" si="2"/>
        <v>74.923658435205326</v>
      </c>
      <c r="I34" s="6">
        <f t="shared" si="3"/>
        <v>14.235495102689011</v>
      </c>
      <c r="J34" s="6">
        <f t="shared" si="4"/>
        <v>60.688163332516311</v>
      </c>
      <c r="K34" s="6">
        <f t="shared" si="5"/>
        <v>18042.366187781794</v>
      </c>
    </row>
    <row r="35" spans="1:11" s="63" customFormat="1" x14ac:dyDescent="0.2">
      <c r="A35" s="17"/>
      <c r="C35" s="6"/>
      <c r="D35" s="8"/>
      <c r="E35" s="8">
        <v>35</v>
      </c>
      <c r="F35" s="6">
        <f t="shared" si="1"/>
        <v>17500</v>
      </c>
      <c r="G35" s="32">
        <f t="shared" si="0"/>
        <v>0.05</v>
      </c>
      <c r="H35" s="6">
        <f t="shared" si="2"/>
        <v>77.259859115757479</v>
      </c>
      <c r="I35" s="6">
        <f t="shared" si="3"/>
        <v>14.679373231993921</v>
      </c>
      <c r="J35" s="6">
        <f t="shared" si="4"/>
        <v>62.580485883763558</v>
      </c>
      <c r="K35" s="6">
        <f t="shared" si="5"/>
        <v>18604.946673665556</v>
      </c>
    </row>
    <row r="36" spans="1:11" s="63" customFormat="1" x14ac:dyDescent="0.2">
      <c r="A36" s="17"/>
      <c r="C36" s="6"/>
      <c r="D36" s="8"/>
      <c r="E36" s="59">
        <v>36</v>
      </c>
      <c r="F36" s="6">
        <f t="shared" si="1"/>
        <v>18000</v>
      </c>
      <c r="G36" s="32">
        <f t="shared" si="0"/>
        <v>0.05</v>
      </c>
      <c r="H36" s="6">
        <f t="shared" si="2"/>
        <v>79.603944473606489</v>
      </c>
      <c r="I36" s="6">
        <f t="shared" si="3"/>
        <v>15.124749449985233</v>
      </c>
      <c r="J36" s="6">
        <f t="shared" si="4"/>
        <v>64.479195023621259</v>
      </c>
      <c r="K36" s="6">
        <f t="shared" si="5"/>
        <v>19169.425868689177</v>
      </c>
    </row>
    <row r="37" spans="1:11" s="63" customFormat="1" x14ac:dyDescent="0.2">
      <c r="A37" s="17"/>
      <c r="C37" s="6"/>
      <c r="D37" s="8"/>
      <c r="E37" s="59">
        <v>37</v>
      </c>
      <c r="F37" s="6">
        <f t="shared" si="1"/>
        <v>18500</v>
      </c>
      <c r="G37" s="32">
        <f t="shared" si="0"/>
        <v>0.05</v>
      </c>
      <c r="H37" s="6">
        <f t="shared" si="2"/>
        <v>81.955941119538238</v>
      </c>
      <c r="I37" s="6">
        <f t="shared" si="3"/>
        <v>15.571628812712266</v>
      </c>
      <c r="J37" s="6">
        <f t="shared" si="4"/>
        <v>66.384312306825976</v>
      </c>
      <c r="K37" s="6">
        <f t="shared" si="5"/>
        <v>19735.810180996003</v>
      </c>
    </row>
    <row r="38" spans="1:11" s="63" customFormat="1" x14ac:dyDescent="0.2">
      <c r="A38" s="17"/>
      <c r="C38" s="6"/>
      <c r="D38" s="8"/>
      <c r="E38" s="8">
        <v>38</v>
      </c>
      <c r="F38" s="6">
        <f t="shared" si="1"/>
        <v>19000</v>
      </c>
      <c r="G38" s="32">
        <f t="shared" si="0"/>
        <v>0.05</v>
      </c>
      <c r="H38" s="6">
        <f t="shared" si="2"/>
        <v>84.315875754150014</v>
      </c>
      <c r="I38" s="6">
        <f t="shared" si="3"/>
        <v>16.020016393288504</v>
      </c>
      <c r="J38" s="6">
        <f t="shared" si="4"/>
        <v>68.295859360861513</v>
      </c>
      <c r="K38" s="6">
        <f t="shared" si="5"/>
        <v>20304.106040356863</v>
      </c>
    </row>
    <row r="39" spans="1:11" s="63" customFormat="1" x14ac:dyDescent="0.2">
      <c r="A39" s="17"/>
      <c r="C39" s="6"/>
      <c r="D39" s="8"/>
      <c r="E39" s="59">
        <v>39</v>
      </c>
      <c r="F39" s="6">
        <f t="shared" si="1"/>
        <v>19500</v>
      </c>
      <c r="G39" s="32">
        <f t="shared" si="0"/>
        <v>0.05</v>
      </c>
      <c r="H39" s="6">
        <f t="shared" si="2"/>
        <v>86.683775168153602</v>
      </c>
      <c r="I39" s="6">
        <f t="shared" si="3"/>
        <v>16.469917281949183</v>
      </c>
      <c r="J39" s="6">
        <f t="shared" si="4"/>
        <v>70.213857886204423</v>
      </c>
      <c r="K39" s="6">
        <f t="shared" si="5"/>
        <v>20874.319898243066</v>
      </c>
    </row>
    <row r="40" spans="1:11" s="63" customFormat="1" x14ac:dyDescent="0.2">
      <c r="A40" s="17"/>
      <c r="C40" s="6"/>
      <c r="D40" s="8"/>
      <c r="E40" s="59">
        <v>40</v>
      </c>
      <c r="F40" s="6">
        <f t="shared" si="1"/>
        <v>20000</v>
      </c>
      <c r="G40" s="32">
        <f t="shared" si="0"/>
        <v>0.05</v>
      </c>
      <c r="H40" s="6">
        <f t="shared" si="2"/>
        <v>89.059666242679441</v>
      </c>
      <c r="I40" s="6">
        <f t="shared" si="3"/>
        <v>16.921336586109096</v>
      </c>
      <c r="J40" s="6">
        <f t="shared" si="4"/>
        <v>72.138329656570349</v>
      </c>
      <c r="K40" s="6">
        <f t="shared" si="5"/>
        <v>21446.458227899635</v>
      </c>
    </row>
    <row r="41" spans="1:11" s="63" customFormat="1" x14ac:dyDescent="0.2">
      <c r="A41" s="17"/>
      <c r="C41" s="6"/>
      <c r="D41" s="8"/>
      <c r="E41" s="8">
        <v>41</v>
      </c>
      <c r="F41" s="6">
        <f t="shared" si="1"/>
        <v>20500</v>
      </c>
      <c r="G41" s="32">
        <f t="shared" si="0"/>
        <v>0.05</v>
      </c>
      <c r="H41" s="6">
        <f t="shared" si="2"/>
        <v>91.443575949581813</v>
      </c>
      <c r="I41" s="6">
        <f t="shared" si="3"/>
        <v>17.374279430420543</v>
      </c>
      <c r="J41" s="6">
        <f t="shared" si="4"/>
        <v>74.06929651916127</v>
      </c>
      <c r="K41" s="6">
        <f t="shared" si="5"/>
        <v>22020.527524418798</v>
      </c>
    </row>
    <row r="42" spans="1:11" s="63" customFormat="1" x14ac:dyDescent="0.2">
      <c r="A42" s="17"/>
      <c r="C42" s="6"/>
      <c r="D42" s="8"/>
      <c r="E42" s="59">
        <v>42</v>
      </c>
      <c r="F42" s="6">
        <f t="shared" si="1"/>
        <v>21000</v>
      </c>
      <c r="G42" s="32">
        <f t="shared" si="0"/>
        <v>0.05</v>
      </c>
      <c r="H42" s="6">
        <f t="shared" si="2"/>
        <v>93.83553135174499</v>
      </c>
      <c r="I42" s="6">
        <f t="shared" si="3"/>
        <v>17.828750956831549</v>
      </c>
      <c r="J42" s="6">
        <f t="shared" si="4"/>
        <v>76.006780394913449</v>
      </c>
      <c r="K42" s="6">
        <f t="shared" si="5"/>
        <v>22596.534304813711</v>
      </c>
    </row>
    <row r="43" spans="1:11" s="63" customFormat="1" x14ac:dyDescent="0.2">
      <c r="A43" s="17"/>
      <c r="C43" s="6"/>
      <c r="D43" s="8"/>
      <c r="E43" s="59">
        <v>43</v>
      </c>
      <c r="F43" s="6">
        <f t="shared" si="1"/>
        <v>21500</v>
      </c>
      <c r="G43" s="32">
        <f t="shared" si="0"/>
        <v>0.05</v>
      </c>
      <c r="H43" s="6">
        <f t="shared" si="2"/>
        <v>96.23555960339047</v>
      </c>
      <c r="I43" s="6">
        <f t="shared" si="3"/>
        <v>18.284756324644189</v>
      </c>
      <c r="J43" s="6">
        <f t="shared" si="4"/>
        <v>77.950803278746278</v>
      </c>
      <c r="K43" s="6">
        <f t="shared" si="5"/>
        <v>23174.485108092456</v>
      </c>
    </row>
    <row r="44" spans="1:11" s="63" customFormat="1" x14ac:dyDescent="0.2">
      <c r="A44" s="17"/>
      <c r="C44" s="6"/>
      <c r="D44" s="8"/>
      <c r="E44" s="8">
        <v>44</v>
      </c>
      <c r="F44" s="6">
        <f t="shared" si="1"/>
        <v>22000</v>
      </c>
      <c r="G44" s="32">
        <f t="shared" si="0"/>
        <v>0.05</v>
      </c>
      <c r="H44" s="6">
        <f t="shared" si="2"/>
        <v>98.643687950385242</v>
      </c>
      <c r="I44" s="6">
        <f t="shared" si="3"/>
        <v>18.742300710573197</v>
      </c>
      <c r="J44" s="6">
        <f t="shared" si="4"/>
        <v>79.901387239812038</v>
      </c>
      <c r="K44" s="6">
        <f t="shared" si="5"/>
        <v>23754.38649533227</v>
      </c>
    </row>
    <row r="45" spans="1:11" s="63" customFormat="1" x14ac:dyDescent="0.2">
      <c r="A45" s="17"/>
      <c r="C45" s="6"/>
      <c r="D45" s="8"/>
      <c r="E45" s="59">
        <v>45</v>
      </c>
      <c r="F45" s="6">
        <f t="shared" si="1"/>
        <v>22500</v>
      </c>
      <c r="G45" s="32">
        <f t="shared" si="0"/>
        <v>0.05</v>
      </c>
      <c r="H45" s="6">
        <f t="shared" si="2"/>
        <v>101.05994373055113</v>
      </c>
      <c r="I45" s="6">
        <f t="shared" si="3"/>
        <v>19.201389308804714</v>
      </c>
      <c r="J45" s="6">
        <f t="shared" si="4"/>
        <v>81.858554421746419</v>
      </c>
      <c r="K45" s="6">
        <f t="shared" si="5"/>
        <v>24336.245049754016</v>
      </c>
    </row>
    <row r="46" spans="1:11" s="63" customFormat="1" x14ac:dyDescent="0.2">
      <c r="A46" s="17"/>
      <c r="C46" s="6"/>
      <c r="D46" s="8"/>
      <c r="E46" s="59">
        <v>46</v>
      </c>
      <c r="F46" s="6">
        <f t="shared" si="1"/>
        <v>23000</v>
      </c>
      <c r="G46" s="32">
        <f t="shared" si="0"/>
        <v>0.05</v>
      </c>
      <c r="H46" s="6">
        <f t="shared" si="2"/>
        <v>103.48435437397507</v>
      </c>
      <c r="I46" s="6">
        <f t="shared" si="3"/>
        <v>19.662027331055263</v>
      </c>
      <c r="J46" s="6">
        <f t="shared" si="4"/>
        <v>83.822327042919795</v>
      </c>
      <c r="K46" s="6">
        <f t="shared" si="5"/>
        <v>24920.067376796935</v>
      </c>
    </row>
    <row r="47" spans="1:11" s="63" customFormat="1" x14ac:dyDescent="0.2">
      <c r="A47" s="17"/>
      <c r="C47" s="6"/>
      <c r="D47" s="8"/>
      <c r="E47" s="8">
        <v>47</v>
      </c>
      <c r="F47" s="6">
        <f t="shared" si="1"/>
        <v>23500</v>
      </c>
      <c r="G47" s="32">
        <f t="shared" si="0"/>
        <v>0.05</v>
      </c>
      <c r="H47" s="6">
        <f t="shared" si="2"/>
        <v>105.91694740332058</v>
      </c>
      <c r="I47" s="6">
        <f t="shared" si="3"/>
        <v>20.12422000663091</v>
      </c>
      <c r="J47" s="6">
        <f t="shared" si="4"/>
        <v>85.792727396689671</v>
      </c>
      <c r="K47" s="6">
        <f t="shared" si="5"/>
        <v>25505.860104193624</v>
      </c>
    </row>
    <row r="48" spans="1:11" s="63" customFormat="1" x14ac:dyDescent="0.2">
      <c r="A48" s="17"/>
      <c r="C48" s="6"/>
      <c r="D48" s="8"/>
      <c r="E48" s="59">
        <v>48</v>
      </c>
      <c r="F48" s="6">
        <f t="shared" si="1"/>
        <v>24000</v>
      </c>
      <c r="G48" s="32">
        <f t="shared" si="0"/>
        <v>0.05</v>
      </c>
      <c r="H48" s="6">
        <f t="shared" si="2"/>
        <v>108.3577504341401</v>
      </c>
      <c r="I48" s="6">
        <f t="shared" si="3"/>
        <v>20.587972582486618</v>
      </c>
      <c r="J48" s="6">
        <f t="shared" si="4"/>
        <v>87.769777851653487</v>
      </c>
      <c r="K48" s="6">
        <f t="shared" si="5"/>
        <v>26093.629882045276</v>
      </c>
    </row>
    <row r="49" spans="1:11" s="63" customFormat="1" x14ac:dyDescent="0.2">
      <c r="A49" s="17"/>
      <c r="C49" s="6"/>
      <c r="D49" s="8"/>
      <c r="E49" s="59">
        <v>49</v>
      </c>
      <c r="F49" s="6">
        <f t="shared" si="1"/>
        <v>24500</v>
      </c>
      <c r="G49" s="32">
        <f t="shared" si="0"/>
        <v>0.05</v>
      </c>
      <c r="H49" s="6">
        <f t="shared" si="2"/>
        <v>110.80679117518866</v>
      </c>
      <c r="I49" s="6">
        <f t="shared" si="3"/>
        <v>21.053290323285847</v>
      </c>
      <c r="J49" s="6">
        <f t="shared" si="4"/>
        <v>89.753500851902814</v>
      </c>
      <c r="K49" s="6">
        <f t="shared" si="5"/>
        <v>26683.38338289718</v>
      </c>
    </row>
    <row r="50" spans="1:11" s="63" customFormat="1" x14ac:dyDescent="0.2">
      <c r="A50" s="17"/>
      <c r="C50" s="6"/>
      <c r="D50" s="8"/>
      <c r="E50" s="8">
        <v>50</v>
      </c>
      <c r="F50" s="6">
        <f t="shared" si="1"/>
        <v>25000</v>
      </c>
      <c r="G50" s="32">
        <f t="shared" si="0"/>
        <v>0.05</v>
      </c>
      <c r="H50" s="6">
        <f t="shared" si="2"/>
        <v>113.26409742873825</v>
      </c>
      <c r="I50" s="6">
        <f t="shared" si="3"/>
        <v>21.520178511460269</v>
      </c>
      <c r="J50" s="6">
        <f t="shared" si="4"/>
        <v>91.743918917277981</v>
      </c>
      <c r="K50" s="6">
        <f t="shared" si="5"/>
        <v>27275.127301814457</v>
      </c>
    </row>
    <row r="51" spans="1:11" s="63" customFormat="1" x14ac:dyDescent="0.2">
      <c r="A51" s="17"/>
      <c r="C51" s="6"/>
      <c r="D51" s="8"/>
      <c r="E51" s="59">
        <v>51</v>
      </c>
      <c r="F51" s="6">
        <f t="shared" si="1"/>
        <v>25500</v>
      </c>
      <c r="G51" s="32">
        <f t="shared" si="0"/>
        <v>0.05</v>
      </c>
      <c r="H51" s="6">
        <f t="shared" si="2"/>
        <v>115.72969709089358</v>
      </c>
      <c r="I51" s="6">
        <f t="shared" si="3"/>
        <v>21.988642447269779</v>
      </c>
      <c r="J51" s="6">
        <f t="shared" si="4"/>
        <v>93.741054643623798</v>
      </c>
      <c r="K51" s="6">
        <f t="shared" si="5"/>
        <v>27868.868356458079</v>
      </c>
    </row>
    <row r="52" spans="1:11" s="63" customFormat="1" x14ac:dyDescent="0.2">
      <c r="A52" s="17"/>
      <c r="C52" s="6"/>
      <c r="D52" s="8"/>
      <c r="E52" s="59">
        <v>52</v>
      </c>
      <c r="F52" s="6">
        <f t="shared" si="1"/>
        <v>26000</v>
      </c>
      <c r="G52" s="32">
        <f t="shared" si="0"/>
        <v>0.05</v>
      </c>
      <c r="H52" s="6">
        <f t="shared" si="2"/>
        <v>118.20361815190866</v>
      </c>
      <c r="I52" s="6">
        <f t="shared" si="3"/>
        <v>22.458687448862644</v>
      </c>
      <c r="J52" s="6">
        <f t="shared" si="4"/>
        <v>95.744930703046009</v>
      </c>
      <c r="K52" s="6">
        <f t="shared" si="5"/>
        <v>28464.613287161126</v>
      </c>
    </row>
    <row r="53" spans="1:11" s="63" customFormat="1" x14ac:dyDescent="0.2">
      <c r="A53" s="17"/>
      <c r="C53" s="6"/>
      <c r="D53" s="8"/>
      <c r="E53" s="8">
        <v>53</v>
      </c>
      <c r="F53" s="6">
        <f t="shared" si="1"/>
        <v>26500</v>
      </c>
      <c r="G53" s="32">
        <f t="shared" si="0"/>
        <v>0.05</v>
      </c>
      <c r="H53" s="6">
        <f t="shared" si="2"/>
        <v>120.6858886965047</v>
      </c>
      <c r="I53" s="6">
        <f t="shared" si="3"/>
        <v>22.930318852335894</v>
      </c>
      <c r="J53" s="6">
        <f t="shared" si="4"/>
        <v>97.755569844168804</v>
      </c>
      <c r="K53" s="6">
        <f t="shared" si="5"/>
        <v>29062.368857005295</v>
      </c>
    </row>
    <row r="54" spans="1:11" s="63" customFormat="1" x14ac:dyDescent="0.2">
      <c r="A54" s="17"/>
      <c r="C54" s="6"/>
      <c r="D54" s="8"/>
      <c r="E54" s="59">
        <v>54</v>
      </c>
      <c r="F54" s="6">
        <f t="shared" si="1"/>
        <v>27000</v>
      </c>
      <c r="G54" s="32">
        <f t="shared" si="0"/>
        <v>0.05</v>
      </c>
      <c r="H54" s="6">
        <f t="shared" si="2"/>
        <v>123.17653690418872</v>
      </c>
      <c r="I54" s="6">
        <f t="shared" si="3"/>
        <v>23.403542011795857</v>
      </c>
      <c r="J54" s="6">
        <f t="shared" si="4"/>
        <v>99.772994892392859</v>
      </c>
      <c r="K54" s="6">
        <f t="shared" si="5"/>
        <v>29662.141851897686</v>
      </c>
    </row>
    <row r="55" spans="1:11" s="63" customFormat="1" x14ac:dyDescent="0.2">
      <c r="A55" s="17"/>
      <c r="C55" s="6"/>
      <c r="D55" s="8"/>
      <c r="E55" s="59">
        <v>55</v>
      </c>
      <c r="F55" s="6">
        <f t="shared" si="1"/>
        <v>27500</v>
      </c>
      <c r="G55" s="32">
        <f t="shared" si="0"/>
        <v>0.05</v>
      </c>
      <c r="H55" s="6">
        <f t="shared" si="2"/>
        <v>125.6755910495737</v>
      </c>
      <c r="I55" s="6">
        <f t="shared" si="3"/>
        <v>23.878362299419003</v>
      </c>
      <c r="J55" s="6">
        <f t="shared" si="4"/>
        <v>101.79722875015469</v>
      </c>
      <c r="K55" s="6">
        <f t="shared" si="5"/>
        <v>30263.93908064784</v>
      </c>
    </row>
    <row r="56" spans="1:11" s="63" customFormat="1" x14ac:dyDescent="0.2">
      <c r="A56" s="17"/>
      <c r="C56" s="6"/>
      <c r="D56" s="8"/>
      <c r="E56" s="8">
        <v>56</v>
      </c>
      <c r="F56" s="6">
        <f t="shared" si="1"/>
        <v>28000</v>
      </c>
      <c r="G56" s="32">
        <f t="shared" si="0"/>
        <v>0.05</v>
      </c>
      <c r="H56" s="6">
        <f t="shared" si="2"/>
        <v>128.18307950269934</v>
      </c>
      <c r="I56" s="6">
        <f t="shared" si="3"/>
        <v>24.354785105512875</v>
      </c>
      <c r="J56" s="6">
        <f t="shared" si="4"/>
        <v>103.82829439718647</v>
      </c>
      <c r="K56" s="6">
        <f t="shared" si="5"/>
        <v>30867.767375045027</v>
      </c>
    </row>
    <row r="57" spans="1:11" s="63" customFormat="1" x14ac:dyDescent="0.2">
      <c r="A57" s="17"/>
      <c r="C57" s="6"/>
      <c r="D57" s="8"/>
      <c r="E57" s="59">
        <v>57</v>
      </c>
      <c r="F57" s="6">
        <f t="shared" si="1"/>
        <v>28500</v>
      </c>
      <c r="G57" s="32">
        <f t="shared" si="0"/>
        <v>0.05</v>
      </c>
      <c r="H57" s="6">
        <f t="shared" si="2"/>
        <v>130.69903072935429</v>
      </c>
      <c r="I57" s="6">
        <f t="shared" si="3"/>
        <v>24.832815838577314</v>
      </c>
      <c r="J57" s="6">
        <f t="shared" si="4"/>
        <v>105.86621489077697</v>
      </c>
      <c r="K57" s="6">
        <f t="shared" si="5"/>
        <v>31473.633589935802</v>
      </c>
    </row>
    <row r="58" spans="1:11" s="63" customFormat="1" x14ac:dyDescent="0.2">
      <c r="A58" s="17"/>
      <c r="C58" s="6"/>
      <c r="D58" s="8"/>
      <c r="E58" s="59">
        <v>58</v>
      </c>
      <c r="F58" s="6">
        <f t="shared" si="1"/>
        <v>29000</v>
      </c>
      <c r="G58" s="32">
        <f t="shared" si="0"/>
        <v>0.05</v>
      </c>
      <c r="H58" s="6">
        <f t="shared" si="2"/>
        <v>133.22347329139919</v>
      </c>
      <c r="I58" s="6">
        <f t="shared" si="3"/>
        <v>25.312459925365847</v>
      </c>
      <c r="J58" s="6">
        <f t="shared" si="4"/>
        <v>107.91101336603334</v>
      </c>
      <c r="K58" s="6">
        <f t="shared" si="5"/>
        <v>32081.544603301834</v>
      </c>
    </row>
    <row r="59" spans="1:11" s="63" customFormat="1" x14ac:dyDescent="0.2">
      <c r="A59" s="17"/>
      <c r="C59" s="6"/>
      <c r="D59" s="8"/>
      <c r="E59" s="8">
        <v>59</v>
      </c>
      <c r="F59" s="6">
        <f t="shared" si="1"/>
        <v>29500</v>
      </c>
      <c r="G59" s="32">
        <f t="shared" si="0"/>
        <v>0.05</v>
      </c>
      <c r="H59" s="6">
        <f t="shared" si="2"/>
        <v>135.75643584709098</v>
      </c>
      <c r="I59" s="6">
        <f t="shared" si="3"/>
        <v>25.793722810947287</v>
      </c>
      <c r="J59" s="6">
        <f t="shared" si="4"/>
        <v>109.9627130361437</v>
      </c>
      <c r="K59" s="6">
        <f t="shared" si="5"/>
        <v>32691.507316337978</v>
      </c>
    </row>
    <row r="60" spans="1:11" s="63" customFormat="1" x14ac:dyDescent="0.2">
      <c r="A60" s="17"/>
      <c r="C60" s="6"/>
      <c r="D60" s="8"/>
      <c r="E60" s="59">
        <v>60</v>
      </c>
      <c r="F60" s="6">
        <f t="shared" si="1"/>
        <v>30000</v>
      </c>
      <c r="G60" s="32">
        <f t="shared" si="0"/>
        <v>0.05</v>
      </c>
      <c r="H60" s="6">
        <f t="shared" si="2"/>
        <v>138.29794715140824</v>
      </c>
      <c r="I60" s="6">
        <f t="shared" si="3"/>
        <v>26.276609958767565</v>
      </c>
      <c r="J60" s="6">
        <f t="shared" si="4"/>
        <v>112.02133719264067</v>
      </c>
      <c r="K60" s="6">
        <f t="shared" si="5"/>
        <v>33303.528653530622</v>
      </c>
    </row>
    <row r="61" spans="1:11" s="63" customFormat="1" x14ac:dyDescent="0.2">
      <c r="A61" s="17"/>
      <c r="C61" s="6"/>
      <c r="D61" s="8"/>
      <c r="E61" s="59">
        <v>61</v>
      </c>
      <c r="F61" s="6">
        <f t="shared" si="1"/>
        <v>30500</v>
      </c>
      <c r="G61" s="32">
        <f t="shared" si="0"/>
        <v>0.05</v>
      </c>
      <c r="H61" s="6">
        <f t="shared" si="2"/>
        <v>140.84803605637759</v>
      </c>
      <c r="I61" s="6">
        <f t="shared" si="3"/>
        <v>26.761126850711744</v>
      </c>
      <c r="J61" s="6">
        <f t="shared" si="4"/>
        <v>114.08690920566585</v>
      </c>
      <c r="K61" s="6">
        <f t="shared" si="5"/>
        <v>33917.61556273629</v>
      </c>
    </row>
    <row r="62" spans="1:11" s="63" customFormat="1" x14ac:dyDescent="0.2">
      <c r="A62" s="17"/>
      <c r="C62" s="6"/>
      <c r="D62" s="8"/>
      <c r="E62" s="8">
        <v>62</v>
      </c>
      <c r="F62" s="6">
        <f t="shared" si="1"/>
        <v>31000</v>
      </c>
      <c r="G62" s="32">
        <f t="shared" si="0"/>
        <v>0.05</v>
      </c>
      <c r="H62" s="6">
        <f t="shared" si="2"/>
        <v>143.4067315114012</v>
      </c>
      <c r="I62" s="6">
        <f t="shared" si="3"/>
        <v>27.247278987166229</v>
      </c>
      <c r="J62" s="6">
        <f t="shared" si="4"/>
        <v>116.15945252423498</v>
      </c>
      <c r="K62" s="6">
        <f t="shared" si="5"/>
        <v>34533.775015260522</v>
      </c>
    </row>
    <row r="63" spans="1:11" s="63" customFormat="1" x14ac:dyDescent="0.2">
      <c r="A63" s="17"/>
      <c r="C63" s="6"/>
      <c r="D63" s="8"/>
      <c r="E63" s="59">
        <v>63</v>
      </c>
      <c r="F63" s="6">
        <f t="shared" si="1"/>
        <v>31500</v>
      </c>
      <c r="G63" s="32">
        <f t="shared" si="0"/>
        <v>0.05</v>
      </c>
      <c r="H63" s="6">
        <f t="shared" si="2"/>
        <v>145.97406256358553</v>
      </c>
      <c r="I63" s="6">
        <f t="shared" si="3"/>
        <v>27.735071887081251</v>
      </c>
      <c r="J63" s="6">
        <f t="shared" si="4"/>
        <v>118.23899067650429</v>
      </c>
      <c r="K63" s="6">
        <f t="shared" si="5"/>
        <v>35152.014005937024</v>
      </c>
    </row>
    <row r="64" spans="1:11" s="63" customFormat="1" x14ac:dyDescent="0.2">
      <c r="A64" s="17"/>
      <c r="C64" s="6"/>
      <c r="D64" s="8"/>
      <c r="E64" s="59">
        <v>64</v>
      </c>
      <c r="F64" s="6">
        <f t="shared" si="1"/>
        <v>32000</v>
      </c>
      <c r="G64" s="32">
        <f t="shared" si="0"/>
        <v>0.05</v>
      </c>
      <c r="H64" s="6">
        <f t="shared" si="2"/>
        <v>148.55005835807094</v>
      </c>
      <c r="I64" s="6">
        <f t="shared" si="3"/>
        <v>28.224511088033481</v>
      </c>
      <c r="J64" s="6">
        <f t="shared" si="4"/>
        <v>120.32554727003746</v>
      </c>
      <c r="K64" s="6">
        <f t="shared" si="5"/>
        <v>35772.339553207064</v>
      </c>
    </row>
    <row r="65" spans="1:11" s="63" customFormat="1" x14ac:dyDescent="0.2">
      <c r="A65" s="17"/>
      <c r="C65" s="6"/>
      <c r="D65" s="8"/>
      <c r="E65" s="8">
        <v>65</v>
      </c>
      <c r="F65" s="6">
        <f t="shared" si="1"/>
        <v>32500</v>
      </c>
      <c r="G65" s="32">
        <f t="shared" si="0"/>
        <v>0.05</v>
      </c>
      <c r="H65" s="6">
        <f t="shared" si="2"/>
        <v>151.13474813836277</v>
      </c>
      <c r="I65" s="6">
        <f t="shared" si="3"/>
        <v>28.715602146288926</v>
      </c>
      <c r="J65" s="6">
        <f t="shared" si="4"/>
        <v>122.41914599207384</v>
      </c>
      <c r="K65" s="6">
        <f t="shared" si="5"/>
        <v>36394.758699199141</v>
      </c>
    </row>
    <row r="66" spans="1:11" s="63" customFormat="1" x14ac:dyDescent="0.2">
      <c r="A66" s="17"/>
      <c r="C66" s="6"/>
      <c r="D66" s="8"/>
      <c r="E66" s="59">
        <v>66</v>
      </c>
      <c r="F66" s="6">
        <f t="shared" si="1"/>
        <v>33000</v>
      </c>
      <c r="G66" s="32">
        <f t="shared" ref="G66:G129" si="6">B$14</f>
        <v>0.05</v>
      </c>
      <c r="H66" s="6">
        <f t="shared" si="2"/>
        <v>153.72816124666309</v>
      </c>
      <c r="I66" s="6">
        <f t="shared" si="3"/>
        <v>29.208350636865987</v>
      </c>
      <c r="J66" s="6">
        <f t="shared" si="4"/>
        <v>124.5198106097971</v>
      </c>
      <c r="K66" s="6">
        <f t="shared" si="5"/>
        <v>37019.278509808937</v>
      </c>
    </row>
    <row r="67" spans="1:11" s="63" customFormat="1" x14ac:dyDescent="0.2">
      <c r="A67" s="17"/>
      <c r="C67" s="6"/>
      <c r="D67" s="8"/>
      <c r="E67" s="59">
        <v>67</v>
      </c>
      <c r="F67" s="6">
        <f t="shared" ref="F67:F130" si="7">B$13+F66</f>
        <v>33500</v>
      </c>
      <c r="G67" s="32">
        <f t="shared" si="6"/>
        <v>0.05</v>
      </c>
      <c r="H67" s="6">
        <f t="shared" ref="H67:H130" si="8">(B$13 +K66)*G67/12</f>
        <v>156.3303271242039</v>
      </c>
      <c r="I67" s="6">
        <f t="shared" ref="I67:I130" si="9">H67*19%</f>
        <v>29.702762153598741</v>
      </c>
      <c r="J67" s="6">
        <f t="shared" ref="J67:J130" si="10">H67-I67</f>
        <v>126.62756497060516</v>
      </c>
      <c r="K67" s="6">
        <f t="shared" ref="K67:K130" si="11">K66+B$13+J67</f>
        <v>37645.906074779545</v>
      </c>
    </row>
    <row r="68" spans="1:11" s="63" customFormat="1" x14ac:dyDescent="0.2">
      <c r="A68" s="17"/>
      <c r="C68" s="6"/>
      <c r="D68" s="8"/>
      <c r="E68" s="8">
        <v>68</v>
      </c>
      <c r="F68" s="6">
        <f t="shared" si="7"/>
        <v>34000</v>
      </c>
      <c r="G68" s="32">
        <f t="shared" si="6"/>
        <v>0.05</v>
      </c>
      <c r="H68" s="6">
        <f t="shared" si="8"/>
        <v>158.94127531158145</v>
      </c>
      <c r="I68" s="6">
        <f t="shared" si="9"/>
        <v>30.198842309200476</v>
      </c>
      <c r="J68" s="6">
        <f t="shared" si="10"/>
        <v>128.74243300238098</v>
      </c>
      <c r="K68" s="6">
        <f t="shared" si="11"/>
        <v>38274.648507781923</v>
      </c>
    </row>
    <row r="69" spans="1:11" s="63" customFormat="1" x14ac:dyDescent="0.2">
      <c r="A69" s="17"/>
      <c r="C69" s="6"/>
      <c r="D69" s="8"/>
      <c r="E69" s="59">
        <v>69</v>
      </c>
      <c r="F69" s="6">
        <f t="shared" si="7"/>
        <v>34500</v>
      </c>
      <c r="G69" s="32">
        <f t="shared" si="6"/>
        <v>0.05</v>
      </c>
      <c r="H69" s="6">
        <f t="shared" si="8"/>
        <v>161.56103544909135</v>
      </c>
      <c r="I69" s="6">
        <f t="shared" si="9"/>
        <v>30.696596735327358</v>
      </c>
      <c r="J69" s="6">
        <f t="shared" si="10"/>
        <v>130.864438713764</v>
      </c>
      <c r="K69" s="6">
        <f t="shared" si="11"/>
        <v>38905.512946495684</v>
      </c>
    </row>
    <row r="70" spans="1:11" s="63" customFormat="1" x14ac:dyDescent="0.2">
      <c r="A70" s="17"/>
      <c r="C70" s="6"/>
      <c r="D70" s="8"/>
      <c r="E70" s="59">
        <v>70</v>
      </c>
      <c r="F70" s="6">
        <f t="shared" si="7"/>
        <v>35000</v>
      </c>
      <c r="G70" s="32">
        <f t="shared" si="6"/>
        <v>0.05</v>
      </c>
      <c r="H70" s="6">
        <f t="shared" si="8"/>
        <v>164.18963727706537</v>
      </c>
      <c r="I70" s="6">
        <f t="shared" si="9"/>
        <v>31.196031082642421</v>
      </c>
      <c r="J70" s="6">
        <f t="shared" si="10"/>
        <v>132.99360619442297</v>
      </c>
      <c r="K70" s="6">
        <f t="shared" si="11"/>
        <v>39538.506552690109</v>
      </c>
    </row>
    <row r="71" spans="1:11" s="63" customFormat="1" x14ac:dyDescent="0.2">
      <c r="A71" s="17"/>
      <c r="C71" s="6"/>
      <c r="D71" s="8"/>
      <c r="E71" s="8">
        <v>71</v>
      </c>
      <c r="F71" s="6">
        <f t="shared" si="7"/>
        <v>35500</v>
      </c>
      <c r="G71" s="32">
        <f t="shared" si="6"/>
        <v>0.05</v>
      </c>
      <c r="H71" s="6">
        <f t="shared" si="8"/>
        <v>166.8271106362088</v>
      </c>
      <c r="I71" s="6">
        <f t="shared" si="9"/>
        <v>31.697151020879673</v>
      </c>
      <c r="J71" s="6">
        <f t="shared" si="10"/>
        <v>135.12995961532914</v>
      </c>
      <c r="K71" s="6">
        <f t="shared" si="11"/>
        <v>40173.636512305435</v>
      </c>
    </row>
    <row r="72" spans="1:11" s="63" customFormat="1" x14ac:dyDescent="0.2">
      <c r="A72" s="17"/>
      <c r="C72" s="6"/>
      <c r="D72" s="8"/>
      <c r="E72" s="59">
        <v>72</v>
      </c>
      <c r="F72" s="6">
        <f t="shared" si="7"/>
        <v>36000</v>
      </c>
      <c r="G72" s="32">
        <f t="shared" si="6"/>
        <v>0.05</v>
      </c>
      <c r="H72" s="6">
        <f t="shared" si="8"/>
        <v>169.47348546793933</v>
      </c>
      <c r="I72" s="6">
        <f t="shared" si="9"/>
        <v>32.199962238908469</v>
      </c>
      <c r="J72" s="6">
        <f t="shared" si="10"/>
        <v>137.27352322903084</v>
      </c>
      <c r="K72" s="6">
        <f t="shared" si="11"/>
        <v>40810.910035534464</v>
      </c>
    </row>
    <row r="73" spans="1:11" s="63" customFormat="1" x14ac:dyDescent="0.2">
      <c r="A73" s="17"/>
      <c r="C73" s="6"/>
      <c r="D73" s="8"/>
      <c r="E73" s="59">
        <v>73</v>
      </c>
      <c r="F73" s="6">
        <f t="shared" si="7"/>
        <v>36500</v>
      </c>
      <c r="G73" s="32">
        <f t="shared" si="6"/>
        <v>0.05</v>
      </c>
      <c r="H73" s="6">
        <f t="shared" si="8"/>
        <v>172.12879181472692</v>
      </c>
      <c r="I73" s="6">
        <f t="shared" si="9"/>
        <v>32.704470444798119</v>
      </c>
      <c r="J73" s="6">
        <f t="shared" si="10"/>
        <v>139.4243213699288</v>
      </c>
      <c r="K73" s="6">
        <f t="shared" si="11"/>
        <v>41450.334356904394</v>
      </c>
    </row>
    <row r="74" spans="1:11" s="63" customFormat="1" x14ac:dyDescent="0.2">
      <c r="A74" s="17"/>
      <c r="C74" s="6"/>
      <c r="D74" s="8"/>
      <c r="E74" s="8">
        <v>74</v>
      </c>
      <c r="F74" s="6">
        <f t="shared" si="7"/>
        <v>37000</v>
      </c>
      <c r="G74" s="32">
        <f t="shared" si="6"/>
        <v>0.05</v>
      </c>
      <c r="H74" s="6">
        <f t="shared" si="8"/>
        <v>174.79305982043499</v>
      </c>
      <c r="I74" s="6">
        <f t="shared" si="9"/>
        <v>33.21068136588265</v>
      </c>
      <c r="J74" s="6">
        <f t="shared" si="10"/>
        <v>141.58237845455233</v>
      </c>
      <c r="K74" s="6">
        <f t="shared" si="11"/>
        <v>42091.916735358944</v>
      </c>
    </row>
    <row r="75" spans="1:11" s="63" customFormat="1" x14ac:dyDescent="0.2">
      <c r="A75" s="17"/>
      <c r="C75" s="6"/>
      <c r="D75" s="8"/>
      <c r="E75" s="59">
        <v>75</v>
      </c>
      <c r="F75" s="6">
        <f t="shared" si="7"/>
        <v>37500</v>
      </c>
      <c r="G75" s="32">
        <f t="shared" si="6"/>
        <v>0.05</v>
      </c>
      <c r="H75" s="6">
        <f t="shared" si="8"/>
        <v>177.46631973066226</v>
      </c>
      <c r="I75" s="6">
        <f t="shared" si="9"/>
        <v>33.718600748825828</v>
      </c>
      <c r="J75" s="6">
        <f t="shared" si="10"/>
        <v>143.74771898183644</v>
      </c>
      <c r="K75" s="6">
        <f t="shared" si="11"/>
        <v>42735.664454340782</v>
      </c>
    </row>
    <row r="76" spans="1:11" s="63" customFormat="1" x14ac:dyDescent="0.2">
      <c r="A76" s="17"/>
      <c r="C76" s="6"/>
      <c r="D76" s="8"/>
      <c r="E76" s="59">
        <v>76</v>
      </c>
      <c r="F76" s="6">
        <f t="shared" si="7"/>
        <v>38000</v>
      </c>
      <c r="G76" s="32">
        <f t="shared" si="6"/>
        <v>0.05</v>
      </c>
      <c r="H76" s="6">
        <f t="shared" si="8"/>
        <v>180.14860189308661</v>
      </c>
      <c r="I76" s="6">
        <f t="shared" si="9"/>
        <v>34.228234359686454</v>
      </c>
      <c r="J76" s="6">
        <f t="shared" si="10"/>
        <v>145.92036753340017</v>
      </c>
      <c r="K76" s="6">
        <f t="shared" si="11"/>
        <v>43381.584821874181</v>
      </c>
    </row>
    <row r="77" spans="1:11" s="63" customFormat="1" x14ac:dyDescent="0.2">
      <c r="A77" s="17"/>
      <c r="C77" s="6"/>
      <c r="D77" s="8"/>
      <c r="E77" s="8">
        <v>77</v>
      </c>
      <c r="F77" s="6">
        <f t="shared" si="7"/>
        <v>38500</v>
      </c>
      <c r="G77" s="32">
        <f t="shared" si="6"/>
        <v>0.05</v>
      </c>
      <c r="H77" s="6">
        <f t="shared" si="8"/>
        <v>182.83993675780911</v>
      </c>
      <c r="I77" s="6">
        <f t="shared" si="9"/>
        <v>34.739587983983732</v>
      </c>
      <c r="J77" s="6">
        <f t="shared" si="10"/>
        <v>148.10034877382537</v>
      </c>
      <c r="K77" s="6">
        <f t="shared" si="11"/>
        <v>44029.685170648008</v>
      </c>
    </row>
    <row r="78" spans="1:11" s="63" customFormat="1" x14ac:dyDescent="0.2">
      <c r="A78" s="17"/>
      <c r="C78" s="6"/>
      <c r="D78" s="8"/>
      <c r="E78" s="59">
        <v>78</v>
      </c>
      <c r="F78" s="6">
        <f t="shared" si="7"/>
        <v>39000</v>
      </c>
      <c r="G78" s="32">
        <f t="shared" si="6"/>
        <v>0.05</v>
      </c>
      <c r="H78" s="6">
        <f t="shared" si="8"/>
        <v>185.54035487770003</v>
      </c>
      <c r="I78" s="6">
        <f t="shared" si="9"/>
        <v>35.252667426763004</v>
      </c>
      <c r="J78" s="6">
        <f t="shared" si="10"/>
        <v>150.28768745093703</v>
      </c>
      <c r="K78" s="6">
        <f t="shared" si="11"/>
        <v>44679.972858098947</v>
      </c>
    </row>
    <row r="79" spans="1:11" s="63" customFormat="1" x14ac:dyDescent="0.2">
      <c r="A79" s="17"/>
      <c r="C79" s="6"/>
      <c r="D79" s="8"/>
      <c r="E79" s="59">
        <v>79</v>
      </c>
      <c r="F79" s="6">
        <f t="shared" si="7"/>
        <v>39500</v>
      </c>
      <c r="G79" s="32">
        <f t="shared" si="6"/>
        <v>0.05</v>
      </c>
      <c r="H79" s="6">
        <f t="shared" si="8"/>
        <v>188.24988690874559</v>
      </c>
      <c r="I79" s="6">
        <f t="shared" si="9"/>
        <v>35.767478512661661</v>
      </c>
      <c r="J79" s="6">
        <f t="shared" si="10"/>
        <v>152.48240839608394</v>
      </c>
      <c r="K79" s="6">
        <f t="shared" si="11"/>
        <v>45332.455266495032</v>
      </c>
    </row>
    <row r="80" spans="1:11" s="63" customFormat="1" x14ac:dyDescent="0.2">
      <c r="A80" s="17"/>
      <c r="C80" s="6"/>
      <c r="D80" s="8"/>
      <c r="E80" s="8">
        <v>80</v>
      </c>
      <c r="F80" s="6">
        <f t="shared" si="7"/>
        <v>40000</v>
      </c>
      <c r="G80" s="32">
        <f t="shared" si="6"/>
        <v>0.05</v>
      </c>
      <c r="H80" s="6">
        <f t="shared" si="8"/>
        <v>190.96856361039599</v>
      </c>
      <c r="I80" s="6">
        <f t="shared" si="9"/>
        <v>36.284027085975239</v>
      </c>
      <c r="J80" s="6">
        <f t="shared" si="10"/>
        <v>154.68453652442076</v>
      </c>
      <c r="K80" s="6">
        <f t="shared" si="11"/>
        <v>45987.139803019454</v>
      </c>
    </row>
    <row r="81" spans="1:11" s="63" customFormat="1" x14ac:dyDescent="0.2">
      <c r="A81" s="17"/>
      <c r="C81" s="6"/>
      <c r="D81" s="8"/>
      <c r="E81" s="59">
        <v>81</v>
      </c>
      <c r="F81" s="6">
        <f t="shared" si="7"/>
        <v>40500</v>
      </c>
      <c r="G81" s="32">
        <f t="shared" si="6"/>
        <v>0.05</v>
      </c>
      <c r="H81" s="6">
        <f t="shared" si="8"/>
        <v>193.6964158459144</v>
      </c>
      <c r="I81" s="6">
        <f t="shared" si="9"/>
        <v>36.802319010723735</v>
      </c>
      <c r="J81" s="6">
        <f t="shared" si="10"/>
        <v>156.89409683519068</v>
      </c>
      <c r="K81" s="6">
        <f t="shared" si="11"/>
        <v>46644.033899854643</v>
      </c>
    </row>
    <row r="82" spans="1:11" s="63" customFormat="1" x14ac:dyDescent="0.2">
      <c r="A82" s="17"/>
      <c r="C82" s="6"/>
      <c r="D82" s="8"/>
      <c r="E82" s="59">
        <v>82</v>
      </c>
      <c r="F82" s="6">
        <f t="shared" si="7"/>
        <v>41000</v>
      </c>
      <c r="G82" s="32">
        <f t="shared" si="6"/>
        <v>0.05</v>
      </c>
      <c r="H82" s="6">
        <f t="shared" si="8"/>
        <v>196.43347458272771</v>
      </c>
      <c r="I82" s="6">
        <f t="shared" si="9"/>
        <v>37.322360170718262</v>
      </c>
      <c r="J82" s="6">
        <f t="shared" si="10"/>
        <v>159.11111441200944</v>
      </c>
      <c r="K82" s="6">
        <f t="shared" si="11"/>
        <v>47303.145014266651</v>
      </c>
    </row>
    <row r="83" spans="1:11" s="63" customFormat="1" x14ac:dyDescent="0.2">
      <c r="A83" s="17"/>
      <c r="C83" s="6"/>
      <c r="D83" s="8"/>
      <c r="E83" s="8">
        <v>83</v>
      </c>
      <c r="F83" s="6">
        <f t="shared" si="7"/>
        <v>41500</v>
      </c>
      <c r="G83" s="32">
        <f t="shared" si="6"/>
        <v>0.05</v>
      </c>
      <c r="H83" s="6">
        <f t="shared" si="8"/>
        <v>199.17977089277773</v>
      </c>
      <c r="I83" s="6">
        <f t="shared" si="9"/>
        <v>37.844156469627769</v>
      </c>
      <c r="J83" s="6">
        <f t="shared" si="10"/>
        <v>161.33561442314996</v>
      </c>
      <c r="K83" s="6">
        <f t="shared" si="11"/>
        <v>47964.480628689802</v>
      </c>
    </row>
    <row r="84" spans="1:11" s="63" customFormat="1" x14ac:dyDescent="0.2">
      <c r="A84" s="17"/>
      <c r="C84" s="6"/>
      <c r="D84" s="8"/>
      <c r="E84" s="59">
        <v>84</v>
      </c>
      <c r="F84" s="6">
        <f t="shared" si="7"/>
        <v>42000</v>
      </c>
      <c r="G84" s="32">
        <f t="shared" si="6"/>
        <v>0.05</v>
      </c>
      <c r="H84" s="6">
        <f t="shared" si="8"/>
        <v>201.9353359528742</v>
      </c>
      <c r="I84" s="6">
        <f t="shared" si="9"/>
        <v>38.367713831046096</v>
      </c>
      <c r="J84" s="6">
        <f t="shared" si="10"/>
        <v>163.56762212182809</v>
      </c>
      <c r="K84" s="6">
        <f t="shared" si="11"/>
        <v>48628.048250811633</v>
      </c>
    </row>
    <row r="85" spans="1:11" s="63" customFormat="1" x14ac:dyDescent="0.2">
      <c r="A85" s="17"/>
      <c r="C85" s="6"/>
      <c r="D85" s="8"/>
      <c r="E85" s="59">
        <v>85</v>
      </c>
      <c r="F85" s="6">
        <f t="shared" si="7"/>
        <v>42500</v>
      </c>
      <c r="G85" s="32">
        <f t="shared" si="6"/>
        <v>0.05</v>
      </c>
      <c r="H85" s="6">
        <f t="shared" si="8"/>
        <v>204.70020104504849</v>
      </c>
      <c r="I85" s="6">
        <f t="shared" si="9"/>
        <v>38.893038198559211</v>
      </c>
      <c r="J85" s="6">
        <f t="shared" si="10"/>
        <v>165.80716284648929</v>
      </c>
      <c r="K85" s="6">
        <f t="shared" si="11"/>
        <v>49293.855413658122</v>
      </c>
    </row>
    <row r="86" spans="1:11" s="63" customFormat="1" x14ac:dyDescent="0.2">
      <c r="A86" s="17"/>
      <c r="C86" s="6"/>
      <c r="D86" s="8"/>
      <c r="E86" s="8">
        <v>86</v>
      </c>
      <c r="F86" s="6">
        <f t="shared" si="7"/>
        <v>43000</v>
      </c>
      <c r="G86" s="32">
        <f t="shared" si="6"/>
        <v>0.05</v>
      </c>
      <c r="H86" s="6">
        <f t="shared" si="8"/>
        <v>207.47439755690888</v>
      </c>
      <c r="I86" s="6">
        <f t="shared" si="9"/>
        <v>39.42013553581269</v>
      </c>
      <c r="J86" s="6">
        <f t="shared" si="10"/>
        <v>168.05426202109618</v>
      </c>
      <c r="K86" s="6">
        <f t="shared" si="11"/>
        <v>49961.909675679221</v>
      </c>
    </row>
    <row r="87" spans="1:11" s="63" customFormat="1" x14ac:dyDescent="0.2">
      <c r="A87" s="17"/>
      <c r="C87" s="6"/>
      <c r="D87" s="8"/>
      <c r="E87" s="59">
        <v>87</v>
      </c>
      <c r="F87" s="6">
        <f t="shared" si="7"/>
        <v>43500</v>
      </c>
      <c r="G87" s="32">
        <f t="shared" si="6"/>
        <v>0.05</v>
      </c>
      <c r="H87" s="6">
        <f t="shared" si="8"/>
        <v>210.25795698199678</v>
      </c>
      <c r="I87" s="6">
        <f t="shared" si="9"/>
        <v>39.949011826579387</v>
      </c>
      <c r="J87" s="6">
        <f t="shared" si="10"/>
        <v>170.3089451554174</v>
      </c>
      <c r="K87" s="6">
        <f t="shared" si="11"/>
        <v>50632.218620834639</v>
      </c>
    </row>
    <row r="88" spans="1:11" s="63" customFormat="1" x14ac:dyDescent="0.2">
      <c r="A88" s="17"/>
      <c r="C88" s="6"/>
      <c r="D88" s="8"/>
      <c r="E88" s="59">
        <v>88</v>
      </c>
      <c r="F88" s="6">
        <f t="shared" si="7"/>
        <v>44000</v>
      </c>
      <c r="G88" s="32">
        <f t="shared" si="6"/>
        <v>0.05</v>
      </c>
      <c r="H88" s="6">
        <f t="shared" si="8"/>
        <v>213.05091092014436</v>
      </c>
      <c r="I88" s="6">
        <f t="shared" si="9"/>
        <v>40.479673074827431</v>
      </c>
      <c r="J88" s="6">
        <f t="shared" si="10"/>
        <v>172.57123784531694</v>
      </c>
      <c r="K88" s="6">
        <f t="shared" si="11"/>
        <v>51304.789858679957</v>
      </c>
    </row>
    <row r="89" spans="1:11" s="63" customFormat="1" x14ac:dyDescent="0.2">
      <c r="A89" s="17"/>
      <c r="C89" s="6"/>
      <c r="D89" s="8"/>
      <c r="E89" s="8">
        <v>89</v>
      </c>
      <c r="F89" s="6">
        <f t="shared" si="7"/>
        <v>44500</v>
      </c>
      <c r="G89" s="32">
        <f t="shared" si="6"/>
        <v>0.05</v>
      </c>
      <c r="H89" s="6">
        <f t="shared" si="8"/>
        <v>215.85329107783318</v>
      </c>
      <c r="I89" s="6">
        <f t="shared" si="9"/>
        <v>41.012125304788306</v>
      </c>
      <c r="J89" s="6">
        <f t="shared" si="10"/>
        <v>174.84116577304488</v>
      </c>
      <c r="K89" s="6">
        <f t="shared" si="11"/>
        <v>51979.631024453003</v>
      </c>
    </row>
    <row r="90" spans="1:11" s="63" customFormat="1" x14ac:dyDescent="0.2">
      <c r="A90" s="17"/>
      <c r="C90" s="6"/>
      <c r="D90" s="8"/>
      <c r="E90" s="59">
        <v>90</v>
      </c>
      <c r="F90" s="6">
        <f t="shared" si="7"/>
        <v>45000</v>
      </c>
      <c r="G90" s="32">
        <f t="shared" si="6"/>
        <v>0.05</v>
      </c>
      <c r="H90" s="6">
        <f t="shared" si="8"/>
        <v>218.66512926855421</v>
      </c>
      <c r="I90" s="6">
        <f t="shared" si="9"/>
        <v>41.546374561025303</v>
      </c>
      <c r="J90" s="6">
        <f t="shared" si="10"/>
        <v>177.11875470752892</v>
      </c>
      <c r="K90" s="6">
        <f t="shared" si="11"/>
        <v>52656.749779160535</v>
      </c>
    </row>
    <row r="91" spans="1:11" s="63" customFormat="1" x14ac:dyDescent="0.2">
      <c r="A91" s="17"/>
      <c r="C91" s="6"/>
      <c r="D91" s="8"/>
      <c r="E91" s="59">
        <v>91</v>
      </c>
      <c r="F91" s="6">
        <f t="shared" si="7"/>
        <v>45500</v>
      </c>
      <c r="G91" s="32">
        <f t="shared" si="6"/>
        <v>0.05</v>
      </c>
      <c r="H91" s="6">
        <f t="shared" si="8"/>
        <v>221.48645741316889</v>
      </c>
      <c r="I91" s="6">
        <f t="shared" si="9"/>
        <v>42.082426908502093</v>
      </c>
      <c r="J91" s="6">
        <f t="shared" si="10"/>
        <v>179.40403050466679</v>
      </c>
      <c r="K91" s="6">
        <f t="shared" si="11"/>
        <v>53336.1538096652</v>
      </c>
    </row>
    <row r="92" spans="1:11" s="63" customFormat="1" x14ac:dyDescent="0.2">
      <c r="A92" s="17"/>
      <c r="C92" s="6"/>
      <c r="D92" s="8"/>
      <c r="E92" s="8">
        <v>92</v>
      </c>
      <c r="F92" s="6">
        <f t="shared" si="7"/>
        <v>46000</v>
      </c>
      <c r="G92" s="32">
        <f t="shared" si="6"/>
        <v>0.05</v>
      </c>
      <c r="H92" s="6">
        <f t="shared" si="8"/>
        <v>224.31730754027168</v>
      </c>
      <c r="I92" s="6">
        <f t="shared" si="9"/>
        <v>42.62028843265162</v>
      </c>
      <c r="J92" s="6">
        <f t="shared" si="10"/>
        <v>181.69701910762006</v>
      </c>
      <c r="K92" s="6">
        <f t="shared" si="11"/>
        <v>54017.850828772818</v>
      </c>
    </row>
    <row r="93" spans="1:11" s="63" customFormat="1" x14ac:dyDescent="0.2">
      <c r="A93" s="17"/>
      <c r="C93" s="6"/>
      <c r="D93" s="8"/>
      <c r="E93" s="59">
        <v>93</v>
      </c>
      <c r="F93" s="6">
        <f t="shared" si="7"/>
        <v>46500</v>
      </c>
      <c r="G93" s="32">
        <f t="shared" si="6"/>
        <v>0.05</v>
      </c>
      <c r="H93" s="6">
        <f t="shared" si="8"/>
        <v>227.15771178655345</v>
      </c>
      <c r="I93" s="6">
        <f t="shared" si="9"/>
        <v>43.159965239445157</v>
      </c>
      <c r="J93" s="6">
        <f t="shared" si="10"/>
        <v>183.99774654710831</v>
      </c>
      <c r="K93" s="6">
        <f t="shared" si="11"/>
        <v>54701.848575319927</v>
      </c>
    </row>
    <row r="94" spans="1:11" s="63" customFormat="1" x14ac:dyDescent="0.2">
      <c r="A94" s="17"/>
      <c r="C94" s="6"/>
      <c r="D94" s="8"/>
      <c r="E94" s="59">
        <v>94</v>
      </c>
      <c r="F94" s="6">
        <f t="shared" si="7"/>
        <v>47000</v>
      </c>
      <c r="G94" s="32">
        <f t="shared" si="6"/>
        <v>0.05</v>
      </c>
      <c r="H94" s="6">
        <f t="shared" si="8"/>
        <v>230.00770239716636</v>
      </c>
      <c r="I94" s="6">
        <f t="shared" si="9"/>
        <v>43.701463455461607</v>
      </c>
      <c r="J94" s="6">
        <f t="shared" si="10"/>
        <v>186.30623894170475</v>
      </c>
      <c r="K94" s="6">
        <f t="shared" si="11"/>
        <v>55388.15481426163</v>
      </c>
    </row>
    <row r="95" spans="1:11" s="63" customFormat="1" x14ac:dyDescent="0.2">
      <c r="A95" s="17"/>
      <c r="C95" s="6"/>
      <c r="D95" s="8"/>
      <c r="E95" s="8">
        <v>95</v>
      </c>
      <c r="F95" s="6">
        <f t="shared" si="7"/>
        <v>47500</v>
      </c>
      <c r="G95" s="32">
        <f t="shared" si="6"/>
        <v>0.05</v>
      </c>
      <c r="H95" s="6">
        <f t="shared" si="8"/>
        <v>232.86731172609015</v>
      </c>
      <c r="I95" s="6">
        <f t="shared" si="9"/>
        <v>44.244789227957128</v>
      </c>
      <c r="J95" s="6">
        <f t="shared" si="10"/>
        <v>188.62252249813304</v>
      </c>
      <c r="K95" s="6">
        <f t="shared" si="11"/>
        <v>56076.777336759762</v>
      </c>
    </row>
    <row r="96" spans="1:11" s="63" customFormat="1" x14ac:dyDescent="0.2">
      <c r="A96" s="17"/>
      <c r="C96" s="6"/>
      <c r="D96" s="8"/>
      <c r="E96" s="59">
        <v>96</v>
      </c>
      <c r="F96" s="6">
        <f t="shared" si="7"/>
        <v>48000</v>
      </c>
      <c r="G96" s="32">
        <f t="shared" si="6"/>
        <v>0.05</v>
      </c>
      <c r="H96" s="6">
        <f t="shared" si="8"/>
        <v>235.73657223649903</v>
      </c>
      <c r="I96" s="6">
        <f t="shared" si="9"/>
        <v>44.789948724934817</v>
      </c>
      <c r="J96" s="6">
        <f t="shared" si="10"/>
        <v>190.94662351156421</v>
      </c>
      <c r="K96" s="6">
        <f t="shared" si="11"/>
        <v>56767.723960271323</v>
      </c>
    </row>
    <row r="97" spans="1:11" s="63" customFormat="1" x14ac:dyDescent="0.2">
      <c r="A97" s="17"/>
      <c r="C97" s="6"/>
      <c r="D97" s="8"/>
      <c r="E97" s="59">
        <v>97</v>
      </c>
      <c r="F97" s="6">
        <f t="shared" si="7"/>
        <v>48500</v>
      </c>
      <c r="G97" s="32">
        <f t="shared" si="6"/>
        <v>0.05</v>
      </c>
      <c r="H97" s="6">
        <f t="shared" si="8"/>
        <v>238.61551650113051</v>
      </c>
      <c r="I97" s="6">
        <f t="shared" si="9"/>
        <v>45.336948135214797</v>
      </c>
      <c r="J97" s="6">
        <f t="shared" si="10"/>
        <v>193.2785683659157</v>
      </c>
      <c r="K97" s="6">
        <f t="shared" si="11"/>
        <v>57461.00252863724</v>
      </c>
    </row>
    <row r="98" spans="1:11" s="63" customFormat="1" x14ac:dyDescent="0.2">
      <c r="A98" s="17"/>
      <c r="C98" s="6"/>
      <c r="D98" s="8"/>
      <c r="E98" s="8">
        <v>98</v>
      </c>
      <c r="F98" s="6">
        <f t="shared" si="7"/>
        <v>49000</v>
      </c>
      <c r="G98" s="32">
        <f t="shared" si="6"/>
        <v>0.05</v>
      </c>
      <c r="H98" s="6">
        <f t="shared" si="8"/>
        <v>241.5041772026552</v>
      </c>
      <c r="I98" s="6">
        <f t="shared" si="9"/>
        <v>45.88579366850449</v>
      </c>
      <c r="J98" s="6">
        <f t="shared" si="10"/>
        <v>195.61838353415072</v>
      </c>
      <c r="K98" s="6">
        <f t="shared" si="11"/>
        <v>58156.620912171391</v>
      </c>
    </row>
    <row r="99" spans="1:11" s="63" customFormat="1" x14ac:dyDescent="0.2">
      <c r="A99" s="17"/>
      <c r="C99" s="6"/>
      <c r="D99" s="8"/>
      <c r="E99" s="59">
        <v>99</v>
      </c>
      <c r="F99" s="6">
        <f t="shared" si="7"/>
        <v>49500</v>
      </c>
      <c r="G99" s="32">
        <f t="shared" si="6"/>
        <v>0.05</v>
      </c>
      <c r="H99" s="6">
        <f t="shared" si="8"/>
        <v>244.40258713404748</v>
      </c>
      <c r="I99" s="6">
        <f t="shared" si="9"/>
        <v>46.436491555469019</v>
      </c>
      <c r="J99" s="6">
        <f t="shared" si="10"/>
        <v>197.96609557857846</v>
      </c>
      <c r="K99" s="6">
        <f t="shared" si="11"/>
        <v>58854.587007749971</v>
      </c>
    </row>
    <row r="100" spans="1:11" s="63" customFormat="1" x14ac:dyDescent="0.2">
      <c r="A100" s="17"/>
      <c r="C100" s="6"/>
      <c r="D100" s="8"/>
      <c r="E100" s="59">
        <v>100</v>
      </c>
      <c r="F100" s="6">
        <f t="shared" si="7"/>
        <v>50000</v>
      </c>
      <c r="G100" s="32">
        <f t="shared" si="6"/>
        <v>0.05</v>
      </c>
      <c r="H100" s="6">
        <f t="shared" si="8"/>
        <v>247.31077919895824</v>
      </c>
      <c r="I100" s="6">
        <f t="shared" si="9"/>
        <v>46.989048047802065</v>
      </c>
      <c r="J100" s="6">
        <f t="shared" si="10"/>
        <v>200.32173115115617</v>
      </c>
      <c r="K100" s="6">
        <f t="shared" si="11"/>
        <v>59554.908738901126</v>
      </c>
    </row>
    <row r="101" spans="1:11" s="63" customFormat="1" x14ac:dyDescent="0.2">
      <c r="A101" s="17"/>
      <c r="C101" s="6"/>
      <c r="D101" s="8"/>
      <c r="E101" s="8">
        <v>101</v>
      </c>
      <c r="F101" s="6">
        <f t="shared" si="7"/>
        <v>50500</v>
      </c>
      <c r="G101" s="32">
        <f t="shared" si="6"/>
        <v>0.05</v>
      </c>
      <c r="H101" s="6">
        <f t="shared" si="8"/>
        <v>250.22878641208806</v>
      </c>
      <c r="I101" s="6">
        <f t="shared" si="9"/>
        <v>47.543469418296731</v>
      </c>
      <c r="J101" s="6">
        <f t="shared" si="10"/>
        <v>202.68531699379133</v>
      </c>
      <c r="K101" s="6">
        <f t="shared" si="11"/>
        <v>60257.594055894915</v>
      </c>
    </row>
    <row r="102" spans="1:11" s="63" customFormat="1" x14ac:dyDescent="0.2">
      <c r="A102" s="17"/>
      <c r="C102" s="6"/>
      <c r="D102" s="8"/>
      <c r="E102" s="59">
        <v>102</v>
      </c>
      <c r="F102" s="6">
        <f t="shared" si="7"/>
        <v>51000</v>
      </c>
      <c r="G102" s="32">
        <f t="shared" si="6"/>
        <v>0.05</v>
      </c>
      <c r="H102" s="6">
        <f t="shared" si="8"/>
        <v>253.15664189956215</v>
      </c>
      <c r="I102" s="6">
        <f t="shared" si="9"/>
        <v>48.099761960916808</v>
      </c>
      <c r="J102" s="6">
        <f t="shared" si="10"/>
        <v>205.05687993864535</v>
      </c>
      <c r="K102" s="6">
        <f t="shared" si="11"/>
        <v>60962.650935833561</v>
      </c>
    </row>
    <row r="103" spans="1:11" s="63" customFormat="1" x14ac:dyDescent="0.2">
      <c r="A103" s="17"/>
      <c r="C103" s="6"/>
      <c r="D103" s="8"/>
      <c r="E103" s="59">
        <v>103</v>
      </c>
      <c r="F103" s="6">
        <f t="shared" si="7"/>
        <v>51500</v>
      </c>
      <c r="G103" s="32">
        <f t="shared" si="6"/>
        <v>0.05</v>
      </c>
      <c r="H103" s="6">
        <f t="shared" si="8"/>
        <v>256.09437889930649</v>
      </c>
      <c r="I103" s="6">
        <f t="shared" si="9"/>
        <v>48.657931990868235</v>
      </c>
      <c r="J103" s="6">
        <f t="shared" si="10"/>
        <v>207.43644690843826</v>
      </c>
      <c r="K103" s="6">
        <f t="shared" si="11"/>
        <v>61670.087382742</v>
      </c>
    </row>
    <row r="104" spans="1:11" s="63" customFormat="1" x14ac:dyDescent="0.2">
      <c r="A104" s="17"/>
      <c r="C104" s="6"/>
      <c r="D104" s="8"/>
      <c r="E104" s="8">
        <v>104</v>
      </c>
      <c r="F104" s="6">
        <f t="shared" si="7"/>
        <v>52000</v>
      </c>
      <c r="G104" s="32">
        <f t="shared" si="6"/>
        <v>0.05</v>
      </c>
      <c r="H104" s="6">
        <f t="shared" si="8"/>
        <v>259.042030761425</v>
      </c>
      <c r="I104" s="6">
        <f t="shared" si="9"/>
        <v>49.21798584467075</v>
      </c>
      <c r="J104" s="6">
        <f t="shared" si="10"/>
        <v>209.82404491675425</v>
      </c>
      <c r="K104" s="6">
        <f t="shared" si="11"/>
        <v>62379.911427658757</v>
      </c>
    </row>
    <row r="105" spans="1:11" s="63" customFormat="1" x14ac:dyDescent="0.2">
      <c r="A105" s="17"/>
      <c r="C105" s="6"/>
      <c r="D105" s="8"/>
      <c r="E105" s="59">
        <v>105</v>
      </c>
      <c r="F105" s="6">
        <f t="shared" si="7"/>
        <v>52500</v>
      </c>
      <c r="G105" s="32">
        <f t="shared" si="6"/>
        <v>0.05</v>
      </c>
      <c r="H105" s="6">
        <f t="shared" si="8"/>
        <v>261.99963094857816</v>
      </c>
      <c r="I105" s="6">
        <f t="shared" si="9"/>
        <v>49.779929880229851</v>
      </c>
      <c r="J105" s="6">
        <f t="shared" si="10"/>
        <v>212.21970106834831</v>
      </c>
      <c r="K105" s="6">
        <f t="shared" si="11"/>
        <v>63092.131128727102</v>
      </c>
    </row>
    <row r="106" spans="1:11" s="63" customFormat="1" x14ac:dyDescent="0.2">
      <c r="A106" s="17"/>
      <c r="C106" s="6"/>
      <c r="D106" s="8"/>
      <c r="E106" s="59">
        <v>106</v>
      </c>
      <c r="F106" s="6">
        <f t="shared" si="7"/>
        <v>53000</v>
      </c>
      <c r="G106" s="32">
        <f t="shared" si="6"/>
        <v>0.05</v>
      </c>
      <c r="H106" s="6">
        <f t="shared" si="8"/>
        <v>264.96721303636292</v>
      </c>
      <c r="I106" s="6">
        <f t="shared" si="9"/>
        <v>50.343770476908958</v>
      </c>
      <c r="J106" s="6">
        <f t="shared" si="10"/>
        <v>214.62344255945396</v>
      </c>
      <c r="K106" s="6">
        <f t="shared" si="11"/>
        <v>63806.754571286554</v>
      </c>
    </row>
    <row r="107" spans="1:11" s="63" customFormat="1" x14ac:dyDescent="0.2">
      <c r="A107" s="17"/>
      <c r="C107" s="6"/>
      <c r="D107" s="8"/>
      <c r="E107" s="8">
        <v>107</v>
      </c>
      <c r="F107" s="6">
        <f t="shared" si="7"/>
        <v>53500</v>
      </c>
      <c r="G107" s="32">
        <f t="shared" si="6"/>
        <v>0.05</v>
      </c>
      <c r="H107" s="6">
        <f t="shared" si="8"/>
        <v>267.94481071369398</v>
      </c>
      <c r="I107" s="6">
        <f t="shared" si="9"/>
        <v>50.909514035601859</v>
      </c>
      <c r="J107" s="6">
        <f t="shared" si="10"/>
        <v>217.03529667809212</v>
      </c>
      <c r="K107" s="6">
        <f t="shared" si="11"/>
        <v>64523.789867964646</v>
      </c>
    </row>
    <row r="108" spans="1:11" s="63" customFormat="1" x14ac:dyDescent="0.2">
      <c r="A108" s="17"/>
      <c r="C108" s="6"/>
      <c r="D108" s="8"/>
      <c r="E108" s="59">
        <v>108</v>
      </c>
      <c r="F108" s="6">
        <f t="shared" si="7"/>
        <v>54000</v>
      </c>
      <c r="G108" s="32">
        <f t="shared" si="6"/>
        <v>0.05</v>
      </c>
      <c r="H108" s="6">
        <f t="shared" si="8"/>
        <v>270.93245778318607</v>
      </c>
      <c r="I108" s="6">
        <f t="shared" si="9"/>
        <v>51.47716697880535</v>
      </c>
      <c r="J108" s="6">
        <f t="shared" si="10"/>
        <v>219.45529080438072</v>
      </c>
      <c r="K108" s="6">
        <f t="shared" si="11"/>
        <v>65243.24515876903</v>
      </c>
    </row>
    <row r="109" spans="1:11" s="63" customFormat="1" x14ac:dyDescent="0.2">
      <c r="A109" s="17"/>
      <c r="C109" s="6"/>
      <c r="D109" s="8"/>
      <c r="E109" s="59">
        <v>109</v>
      </c>
      <c r="F109" s="6">
        <f t="shared" si="7"/>
        <v>54500</v>
      </c>
      <c r="G109" s="32">
        <f t="shared" si="6"/>
        <v>0.05</v>
      </c>
      <c r="H109" s="6">
        <f t="shared" si="8"/>
        <v>273.93018816153761</v>
      </c>
      <c r="I109" s="6">
        <f t="shared" si="9"/>
        <v>52.04673575069215</v>
      </c>
      <c r="J109" s="6">
        <f t="shared" si="10"/>
        <v>221.88345241084545</v>
      </c>
      <c r="K109" s="6">
        <f t="shared" si="11"/>
        <v>65965.128611179869</v>
      </c>
    </row>
    <row r="110" spans="1:11" s="63" customFormat="1" x14ac:dyDescent="0.2">
      <c r="A110" s="17"/>
      <c r="C110" s="6"/>
      <c r="D110" s="8"/>
      <c r="E110" s="8">
        <v>110</v>
      </c>
      <c r="F110" s="6">
        <f t="shared" si="7"/>
        <v>55000</v>
      </c>
      <c r="G110" s="32">
        <f t="shared" si="6"/>
        <v>0.05</v>
      </c>
      <c r="H110" s="6">
        <f t="shared" si="8"/>
        <v>276.93803587991613</v>
      </c>
      <c r="I110" s="6">
        <f t="shared" si="9"/>
        <v>52.618226817184066</v>
      </c>
      <c r="J110" s="6">
        <f t="shared" si="10"/>
        <v>224.31980906273208</v>
      </c>
      <c r="K110" s="6">
        <f t="shared" si="11"/>
        <v>66689.448420242596</v>
      </c>
    </row>
    <row r="111" spans="1:11" s="63" customFormat="1" x14ac:dyDescent="0.2">
      <c r="A111" s="17"/>
      <c r="C111" s="6"/>
      <c r="D111" s="8"/>
      <c r="E111" s="59">
        <v>111</v>
      </c>
      <c r="F111" s="6">
        <f t="shared" si="7"/>
        <v>55500</v>
      </c>
      <c r="G111" s="32">
        <f t="shared" si="6"/>
        <v>0.05</v>
      </c>
      <c r="H111" s="6">
        <f t="shared" si="8"/>
        <v>279.95603508434414</v>
      </c>
      <c r="I111" s="6">
        <f t="shared" si="9"/>
        <v>53.191646666025385</v>
      </c>
      <c r="J111" s="6">
        <f t="shared" si="10"/>
        <v>226.76438841831876</v>
      </c>
      <c r="K111" s="6">
        <f t="shared" si="11"/>
        <v>67416.212808660915</v>
      </c>
    </row>
    <row r="112" spans="1:11" s="63" customFormat="1" x14ac:dyDescent="0.2">
      <c r="A112" s="17"/>
      <c r="C112" s="6"/>
      <c r="D112" s="8"/>
      <c r="E112" s="59">
        <v>112</v>
      </c>
      <c r="F112" s="6">
        <f t="shared" si="7"/>
        <v>56000</v>
      </c>
      <c r="G112" s="32">
        <f t="shared" si="6"/>
        <v>0.05</v>
      </c>
      <c r="H112" s="6">
        <f t="shared" si="8"/>
        <v>282.98422003608715</v>
      </c>
      <c r="I112" s="6">
        <f t="shared" si="9"/>
        <v>53.767001806856562</v>
      </c>
      <c r="J112" s="6">
        <f t="shared" si="10"/>
        <v>229.21721822923058</v>
      </c>
      <c r="K112" s="6">
        <f t="shared" si="11"/>
        <v>68145.430026890142</v>
      </c>
    </row>
    <row r="113" spans="1:11" s="63" customFormat="1" x14ac:dyDescent="0.2">
      <c r="A113" s="17"/>
      <c r="C113" s="6"/>
      <c r="D113" s="8"/>
      <c r="E113" s="8">
        <v>113</v>
      </c>
      <c r="F113" s="6">
        <f t="shared" si="7"/>
        <v>56500</v>
      </c>
      <c r="G113" s="32">
        <f t="shared" si="6"/>
        <v>0.05</v>
      </c>
      <c r="H113" s="6">
        <f t="shared" si="8"/>
        <v>286.02262511204225</v>
      </c>
      <c r="I113" s="6">
        <f t="shared" si="9"/>
        <v>54.344298771288031</v>
      </c>
      <c r="J113" s="6">
        <f t="shared" si="10"/>
        <v>231.67832634075421</v>
      </c>
      <c r="K113" s="6">
        <f t="shared" si="11"/>
        <v>68877.108353230899</v>
      </c>
    </row>
    <row r="114" spans="1:11" s="63" customFormat="1" x14ac:dyDescent="0.2">
      <c r="A114" s="17"/>
      <c r="C114" s="6"/>
      <c r="D114" s="8"/>
      <c r="E114" s="59">
        <v>114</v>
      </c>
      <c r="F114" s="6">
        <f t="shared" si="7"/>
        <v>57000</v>
      </c>
      <c r="G114" s="32">
        <f t="shared" si="6"/>
        <v>0.05</v>
      </c>
      <c r="H114" s="6">
        <f t="shared" si="8"/>
        <v>289.07128480512876</v>
      </c>
      <c r="I114" s="6">
        <f t="shared" si="9"/>
        <v>54.923544112974461</v>
      </c>
      <c r="J114" s="6">
        <f t="shared" si="10"/>
        <v>234.14774069215429</v>
      </c>
      <c r="K114" s="6">
        <f t="shared" si="11"/>
        <v>69611.256093923046</v>
      </c>
    </row>
    <row r="115" spans="1:11" s="63" customFormat="1" x14ac:dyDescent="0.2">
      <c r="A115" s="17"/>
      <c r="C115" s="6"/>
      <c r="D115" s="8"/>
      <c r="E115" s="59">
        <v>115</v>
      </c>
      <c r="F115" s="6">
        <f t="shared" si="7"/>
        <v>57500</v>
      </c>
      <c r="G115" s="32">
        <f t="shared" si="6"/>
        <v>0.05</v>
      </c>
      <c r="H115" s="6">
        <f t="shared" si="8"/>
        <v>292.13023372467939</v>
      </c>
      <c r="I115" s="6">
        <f t="shared" si="9"/>
        <v>55.504744407689081</v>
      </c>
      <c r="J115" s="6">
        <f t="shared" si="10"/>
        <v>236.6254893169903</v>
      </c>
      <c r="K115" s="6">
        <f t="shared" si="11"/>
        <v>70347.881583240043</v>
      </c>
    </row>
    <row r="116" spans="1:11" s="63" customFormat="1" x14ac:dyDescent="0.2">
      <c r="A116" s="17"/>
      <c r="C116" s="6"/>
      <c r="D116" s="8"/>
      <c r="E116" s="8">
        <v>116</v>
      </c>
      <c r="F116" s="6">
        <f t="shared" si="7"/>
        <v>58000</v>
      </c>
      <c r="G116" s="32">
        <f t="shared" si="6"/>
        <v>0.05</v>
      </c>
      <c r="H116" s="6">
        <f t="shared" si="8"/>
        <v>295.19950659683354</v>
      </c>
      <c r="I116" s="6">
        <f t="shared" si="9"/>
        <v>56.087906253398373</v>
      </c>
      <c r="J116" s="6">
        <f t="shared" si="10"/>
        <v>239.11160034343516</v>
      </c>
      <c r="K116" s="6">
        <f t="shared" si="11"/>
        <v>71086.993183583472</v>
      </c>
    </row>
    <row r="117" spans="1:11" s="63" customFormat="1" x14ac:dyDescent="0.2">
      <c r="A117" s="17"/>
      <c r="C117" s="6"/>
      <c r="D117" s="8"/>
      <c r="E117" s="59">
        <v>117</v>
      </c>
      <c r="F117" s="6">
        <f t="shared" si="7"/>
        <v>58500</v>
      </c>
      <c r="G117" s="32">
        <f t="shared" si="6"/>
        <v>0.05</v>
      </c>
      <c r="H117" s="6">
        <f t="shared" si="8"/>
        <v>298.27913826493113</v>
      </c>
      <c r="I117" s="6">
        <f t="shared" si="9"/>
        <v>56.673036270336915</v>
      </c>
      <c r="J117" s="6">
        <f t="shared" si="10"/>
        <v>241.60610199459421</v>
      </c>
      <c r="K117" s="6">
        <f t="shared" si="11"/>
        <v>71828.599285578064</v>
      </c>
    </row>
    <row r="118" spans="1:11" s="63" customFormat="1" x14ac:dyDescent="0.2">
      <c r="A118" s="17"/>
      <c r="C118" s="6"/>
      <c r="D118" s="8"/>
      <c r="E118" s="59">
        <v>118</v>
      </c>
      <c r="F118" s="6">
        <f t="shared" si="7"/>
        <v>59000</v>
      </c>
      <c r="G118" s="32">
        <f t="shared" si="6"/>
        <v>0.05</v>
      </c>
      <c r="H118" s="6">
        <f t="shared" si="8"/>
        <v>301.36916368990859</v>
      </c>
      <c r="I118" s="6">
        <f t="shared" si="9"/>
        <v>57.260141101082631</v>
      </c>
      <c r="J118" s="6">
        <f t="shared" si="10"/>
        <v>244.10902258882595</v>
      </c>
      <c r="K118" s="6">
        <f t="shared" si="11"/>
        <v>72572.708308166897</v>
      </c>
    </row>
    <row r="119" spans="1:11" s="63" customFormat="1" x14ac:dyDescent="0.2">
      <c r="A119" s="17"/>
      <c r="C119" s="6"/>
      <c r="D119" s="8"/>
      <c r="E119" s="8">
        <v>119</v>
      </c>
      <c r="F119" s="6">
        <f t="shared" si="7"/>
        <v>59500</v>
      </c>
      <c r="G119" s="32">
        <f t="shared" si="6"/>
        <v>0.05</v>
      </c>
      <c r="H119" s="6">
        <f t="shared" si="8"/>
        <v>304.46961795069541</v>
      </c>
      <c r="I119" s="6">
        <f t="shared" si="9"/>
        <v>57.849227410632125</v>
      </c>
      <c r="J119" s="6">
        <f t="shared" si="10"/>
        <v>246.62039054006328</v>
      </c>
      <c r="K119" s="6">
        <f t="shared" si="11"/>
        <v>73319.328698706959</v>
      </c>
    </row>
    <row r="120" spans="1:11" s="63" customFormat="1" x14ac:dyDescent="0.2">
      <c r="A120" s="17"/>
      <c r="C120" s="6"/>
      <c r="D120" s="8"/>
      <c r="E120" s="59">
        <v>120</v>
      </c>
      <c r="F120" s="6">
        <f t="shared" si="7"/>
        <v>60000</v>
      </c>
      <c r="G120" s="32">
        <f t="shared" si="6"/>
        <v>0.05</v>
      </c>
      <c r="H120" s="6">
        <f t="shared" si="8"/>
        <v>307.58053624461235</v>
      </c>
      <c r="I120" s="6">
        <f t="shared" si="9"/>
        <v>58.440301886476348</v>
      </c>
      <c r="J120" s="6">
        <f t="shared" si="10"/>
        <v>249.14023435813601</v>
      </c>
      <c r="K120" s="6">
        <f t="shared" si="11"/>
        <v>74068.468933065102</v>
      </c>
    </row>
    <row r="121" spans="1:11" s="63" customFormat="1" x14ac:dyDescent="0.2">
      <c r="A121" s="17"/>
      <c r="C121" s="6"/>
      <c r="D121" s="8"/>
      <c r="E121" s="59">
        <v>121</v>
      </c>
      <c r="F121" s="6">
        <f t="shared" si="7"/>
        <v>60500</v>
      </c>
      <c r="G121" s="32">
        <f t="shared" si="6"/>
        <v>0.05</v>
      </c>
      <c r="H121" s="6">
        <f t="shared" si="8"/>
        <v>310.70195388777125</v>
      </c>
      <c r="I121" s="6">
        <f t="shared" si="9"/>
        <v>59.033371238676537</v>
      </c>
      <c r="J121" s="6">
        <f t="shared" si="10"/>
        <v>251.66858264909473</v>
      </c>
      <c r="K121" s="6">
        <f t="shared" si="11"/>
        <v>74820.137515714203</v>
      </c>
    </row>
    <row r="122" spans="1:11" s="63" customFormat="1" x14ac:dyDescent="0.2">
      <c r="A122" s="17"/>
      <c r="C122" s="6"/>
      <c r="D122" s="8"/>
      <c r="E122" s="8">
        <v>122</v>
      </c>
      <c r="F122" s="6">
        <f t="shared" si="7"/>
        <v>61000</v>
      </c>
      <c r="G122" s="32">
        <f t="shared" si="6"/>
        <v>0.05</v>
      </c>
      <c r="H122" s="6">
        <f t="shared" si="8"/>
        <v>313.83390631547587</v>
      </c>
      <c r="I122" s="6">
        <f t="shared" si="9"/>
        <v>59.628442199940416</v>
      </c>
      <c r="J122" s="6">
        <f t="shared" si="10"/>
        <v>254.20546411553545</v>
      </c>
      <c r="K122" s="6">
        <f t="shared" si="11"/>
        <v>75574.342979829744</v>
      </c>
    </row>
    <row r="123" spans="1:11" s="63" customFormat="1" x14ac:dyDescent="0.2">
      <c r="A123" s="17"/>
      <c r="C123" s="6"/>
      <c r="D123" s="8"/>
      <c r="E123" s="59">
        <v>123</v>
      </c>
      <c r="F123" s="6">
        <f t="shared" si="7"/>
        <v>61500</v>
      </c>
      <c r="G123" s="32">
        <f t="shared" si="6"/>
        <v>0.05</v>
      </c>
      <c r="H123" s="6">
        <f t="shared" si="8"/>
        <v>316.97642908262395</v>
      </c>
      <c r="I123" s="6">
        <f t="shared" si="9"/>
        <v>60.225521525698554</v>
      </c>
      <c r="J123" s="6">
        <f t="shared" si="10"/>
        <v>256.75090755692543</v>
      </c>
      <c r="K123" s="6">
        <f t="shared" si="11"/>
        <v>76331.093887386669</v>
      </c>
    </row>
    <row r="124" spans="1:11" s="63" customFormat="1" x14ac:dyDescent="0.2">
      <c r="A124" s="17"/>
      <c r="C124" s="6"/>
      <c r="D124" s="8"/>
      <c r="E124" s="59">
        <v>124</v>
      </c>
      <c r="F124" s="6">
        <f t="shared" si="7"/>
        <v>62000</v>
      </c>
      <c r="G124" s="32">
        <f t="shared" si="6"/>
        <v>0.05</v>
      </c>
      <c r="H124" s="6">
        <f t="shared" si="8"/>
        <v>320.12955786411112</v>
      </c>
      <c r="I124" s="6">
        <f t="shared" si="9"/>
        <v>60.824615994181116</v>
      </c>
      <c r="J124" s="6">
        <f t="shared" si="10"/>
        <v>259.30494186993002</v>
      </c>
      <c r="K124" s="6">
        <f t="shared" si="11"/>
        <v>77090.398829256592</v>
      </c>
    </row>
    <row r="125" spans="1:11" s="63" customFormat="1" x14ac:dyDescent="0.2">
      <c r="A125" s="17"/>
      <c r="C125" s="6"/>
      <c r="D125" s="8"/>
      <c r="E125" s="8">
        <v>125</v>
      </c>
      <c r="F125" s="6">
        <f t="shared" si="7"/>
        <v>62500</v>
      </c>
      <c r="G125" s="32">
        <f t="shared" si="6"/>
        <v>0.05</v>
      </c>
      <c r="H125" s="6">
        <f t="shared" si="8"/>
        <v>323.29332845523578</v>
      </c>
      <c r="I125" s="6">
        <f t="shared" si="9"/>
        <v>61.425732406494802</v>
      </c>
      <c r="J125" s="6">
        <f t="shared" si="10"/>
        <v>261.86759604874101</v>
      </c>
      <c r="K125" s="6">
        <f t="shared" si="11"/>
        <v>77852.266425305337</v>
      </c>
    </row>
    <row r="126" spans="1:11" s="63" customFormat="1" x14ac:dyDescent="0.2">
      <c r="A126" s="17"/>
      <c r="C126" s="6"/>
      <c r="D126" s="8"/>
      <c r="E126" s="59">
        <v>126</v>
      </c>
      <c r="F126" s="6">
        <f t="shared" si="7"/>
        <v>63000</v>
      </c>
      <c r="G126" s="32">
        <f t="shared" si="6"/>
        <v>0.05</v>
      </c>
      <c r="H126" s="6">
        <f t="shared" si="8"/>
        <v>326.46777677210559</v>
      </c>
      <c r="I126" s="6">
        <f t="shared" si="9"/>
        <v>62.028877586700062</v>
      </c>
      <c r="J126" s="6">
        <f t="shared" si="10"/>
        <v>264.43889918540555</v>
      </c>
      <c r="K126" s="6">
        <f t="shared" si="11"/>
        <v>78616.705324490744</v>
      </c>
    </row>
    <row r="127" spans="1:11" s="63" customFormat="1" x14ac:dyDescent="0.2">
      <c r="A127" s="17"/>
      <c r="C127" s="6"/>
      <c r="D127" s="8"/>
      <c r="E127" s="59">
        <v>127</v>
      </c>
      <c r="F127" s="6">
        <f t="shared" si="7"/>
        <v>63500</v>
      </c>
      <c r="G127" s="32">
        <f t="shared" si="6"/>
        <v>0.05</v>
      </c>
      <c r="H127" s="6">
        <f t="shared" si="8"/>
        <v>329.65293885204477</v>
      </c>
      <c r="I127" s="6">
        <f t="shared" si="9"/>
        <v>62.634058381888508</v>
      </c>
      <c r="J127" s="6">
        <f t="shared" si="10"/>
        <v>267.01888047015626</v>
      </c>
      <c r="K127" s="6">
        <f t="shared" si="11"/>
        <v>79383.724204960905</v>
      </c>
    </row>
    <row r="128" spans="1:11" s="63" customFormat="1" x14ac:dyDescent="0.2">
      <c r="A128" s="17"/>
      <c r="C128" s="6"/>
      <c r="D128" s="8"/>
      <c r="E128" s="8">
        <v>128</v>
      </c>
      <c r="F128" s="6">
        <f t="shared" si="7"/>
        <v>64000</v>
      </c>
      <c r="G128" s="32">
        <f t="shared" si="6"/>
        <v>0.05</v>
      </c>
      <c r="H128" s="6">
        <f t="shared" si="8"/>
        <v>332.84885085400379</v>
      </c>
      <c r="I128" s="6">
        <f t="shared" si="9"/>
        <v>63.241281662260718</v>
      </c>
      <c r="J128" s="6">
        <f t="shared" si="10"/>
        <v>269.6075691917431</v>
      </c>
      <c r="K128" s="6">
        <f t="shared" si="11"/>
        <v>80153.331774152641</v>
      </c>
    </row>
    <row r="129" spans="1:11" s="63" customFormat="1" x14ac:dyDescent="0.2">
      <c r="A129" s="17"/>
      <c r="C129" s="6"/>
      <c r="D129" s="8"/>
      <c r="E129" s="59">
        <v>129</v>
      </c>
      <c r="F129" s="6">
        <f t="shared" si="7"/>
        <v>64500</v>
      </c>
      <c r="G129" s="32">
        <f t="shared" si="6"/>
        <v>0.05</v>
      </c>
      <c r="H129" s="6">
        <f t="shared" si="8"/>
        <v>336.05554905896935</v>
      </c>
      <c r="I129" s="6">
        <f t="shared" si="9"/>
        <v>63.850554321204179</v>
      </c>
      <c r="J129" s="6">
        <f t="shared" si="10"/>
        <v>272.20499473776516</v>
      </c>
      <c r="K129" s="6">
        <f t="shared" si="11"/>
        <v>80925.536768890408</v>
      </c>
    </row>
    <row r="130" spans="1:11" s="63" customFormat="1" x14ac:dyDescent="0.2">
      <c r="A130" s="17"/>
      <c r="C130" s="6"/>
      <c r="D130" s="8"/>
      <c r="E130" s="59">
        <v>130</v>
      </c>
      <c r="F130" s="6">
        <f t="shared" si="7"/>
        <v>65000</v>
      </c>
      <c r="G130" s="32">
        <f t="shared" ref="G130:G193" si="12">B$14</f>
        <v>0.05</v>
      </c>
      <c r="H130" s="6">
        <f t="shared" si="8"/>
        <v>339.27306987037673</v>
      </c>
      <c r="I130" s="6">
        <f t="shared" si="9"/>
        <v>64.461883275371576</v>
      </c>
      <c r="J130" s="6">
        <f t="shared" si="10"/>
        <v>274.81118659500515</v>
      </c>
      <c r="K130" s="6">
        <f t="shared" si="11"/>
        <v>81700.347955485413</v>
      </c>
    </row>
    <row r="131" spans="1:11" s="63" customFormat="1" x14ac:dyDescent="0.2">
      <c r="A131" s="17"/>
      <c r="C131" s="6"/>
      <c r="D131" s="8"/>
      <c r="E131" s="8">
        <v>131</v>
      </c>
      <c r="F131" s="6">
        <f t="shared" ref="F131:F194" si="13">B$13+F130</f>
        <v>65500</v>
      </c>
      <c r="G131" s="32">
        <f t="shared" si="12"/>
        <v>0.05</v>
      </c>
      <c r="H131" s="6">
        <f t="shared" ref="H131:H194" si="14">(B$13 +K130)*G131/12</f>
        <v>342.50144981452257</v>
      </c>
      <c r="I131" s="6">
        <f t="shared" ref="I131:I194" si="15">H131*19%</f>
        <v>65.075275464759287</v>
      </c>
      <c r="J131" s="6">
        <f t="shared" ref="J131:J194" si="16">H131-I131</f>
        <v>277.4261743497633</v>
      </c>
      <c r="K131" s="6">
        <f t="shared" ref="K131:K194" si="17">K130+B$13+J131</f>
        <v>82477.774129835176</v>
      </c>
    </row>
    <row r="132" spans="1:11" s="63" customFormat="1" x14ac:dyDescent="0.2">
      <c r="A132" s="17"/>
      <c r="C132" s="6"/>
      <c r="D132" s="8"/>
      <c r="E132" s="59">
        <v>132</v>
      </c>
      <c r="F132" s="6">
        <f t="shared" si="13"/>
        <v>66000</v>
      </c>
      <c r="G132" s="32">
        <f t="shared" si="12"/>
        <v>0.05</v>
      </c>
      <c r="H132" s="6">
        <f t="shared" si="14"/>
        <v>345.74072554097989</v>
      </c>
      <c r="I132" s="6">
        <f t="shared" si="15"/>
        <v>65.690737852786185</v>
      </c>
      <c r="J132" s="6">
        <f t="shared" si="16"/>
        <v>280.04998768819371</v>
      </c>
      <c r="K132" s="6">
        <f t="shared" si="17"/>
        <v>83257.824117523371</v>
      </c>
    </row>
    <row r="133" spans="1:11" s="63" customFormat="1" x14ac:dyDescent="0.2">
      <c r="A133" s="17"/>
      <c r="C133" s="6"/>
      <c r="D133" s="8"/>
      <c r="E133" s="59">
        <v>133</v>
      </c>
      <c r="F133" s="6">
        <f t="shared" si="13"/>
        <v>66500</v>
      </c>
      <c r="G133" s="32">
        <f t="shared" si="12"/>
        <v>0.05</v>
      </c>
      <c r="H133" s="6">
        <f t="shared" si="14"/>
        <v>348.99093382301407</v>
      </c>
      <c r="I133" s="6">
        <f t="shared" si="15"/>
        <v>66.308277426372669</v>
      </c>
      <c r="J133" s="6">
        <f t="shared" si="16"/>
        <v>282.68265639664139</v>
      </c>
      <c r="K133" s="6">
        <f t="shared" si="17"/>
        <v>84040.506773920017</v>
      </c>
    </row>
    <row r="134" spans="1:11" s="63" customFormat="1" x14ac:dyDescent="0.2">
      <c r="A134" s="17"/>
      <c r="C134" s="6"/>
      <c r="D134" s="8"/>
      <c r="E134" s="8">
        <v>134</v>
      </c>
      <c r="F134" s="6">
        <f t="shared" si="13"/>
        <v>67000</v>
      </c>
      <c r="G134" s="32">
        <f t="shared" si="12"/>
        <v>0.05</v>
      </c>
      <c r="H134" s="6">
        <f t="shared" si="14"/>
        <v>352.25211155800008</v>
      </c>
      <c r="I134" s="6">
        <f t="shared" si="15"/>
        <v>66.927901196020017</v>
      </c>
      <c r="J134" s="6">
        <f t="shared" si="16"/>
        <v>285.32421036198008</v>
      </c>
      <c r="K134" s="6">
        <f t="shared" si="17"/>
        <v>84825.830984282002</v>
      </c>
    </row>
    <row r="135" spans="1:11" s="63" customFormat="1" x14ac:dyDescent="0.2">
      <c r="A135" s="17"/>
      <c r="C135" s="6"/>
      <c r="D135" s="8"/>
      <c r="E135" s="59">
        <v>135</v>
      </c>
      <c r="F135" s="6">
        <f t="shared" si="13"/>
        <v>67500</v>
      </c>
      <c r="G135" s="32">
        <f t="shared" si="12"/>
        <v>0.05</v>
      </c>
      <c r="H135" s="6">
        <f t="shared" si="14"/>
        <v>355.52429576784169</v>
      </c>
      <c r="I135" s="6">
        <f t="shared" si="15"/>
        <v>67.549616195889925</v>
      </c>
      <c r="J135" s="6">
        <f t="shared" si="16"/>
        <v>287.97467957195175</v>
      </c>
      <c r="K135" s="6">
        <f t="shared" si="17"/>
        <v>85613.805663853957</v>
      </c>
    </row>
    <row r="136" spans="1:11" s="63" customFormat="1" x14ac:dyDescent="0.2">
      <c r="A136" s="17"/>
      <c r="C136" s="6"/>
      <c r="D136" s="8"/>
      <c r="E136" s="59">
        <v>136</v>
      </c>
      <c r="F136" s="6">
        <f t="shared" si="13"/>
        <v>68000</v>
      </c>
      <c r="G136" s="32">
        <f t="shared" si="12"/>
        <v>0.05</v>
      </c>
      <c r="H136" s="6">
        <f t="shared" si="14"/>
        <v>358.80752359939152</v>
      </c>
      <c r="I136" s="6">
        <f t="shared" si="15"/>
        <v>68.173429483884391</v>
      </c>
      <c r="J136" s="6">
        <f t="shared" si="16"/>
        <v>290.63409411550714</v>
      </c>
      <c r="K136" s="6">
        <f t="shared" si="17"/>
        <v>86404.439757969463</v>
      </c>
    </row>
    <row r="137" spans="1:11" s="63" customFormat="1" x14ac:dyDescent="0.2">
      <c r="A137" s="17"/>
      <c r="C137" s="6"/>
      <c r="D137" s="8"/>
      <c r="E137" s="8">
        <v>137</v>
      </c>
      <c r="F137" s="6">
        <f t="shared" si="13"/>
        <v>68500</v>
      </c>
      <c r="G137" s="32">
        <f t="shared" si="12"/>
        <v>0.05</v>
      </c>
      <c r="H137" s="6">
        <f t="shared" si="14"/>
        <v>362.10183232487276</v>
      </c>
      <c r="I137" s="6">
        <f t="shared" si="15"/>
        <v>68.799348141725829</v>
      </c>
      <c r="J137" s="6">
        <f t="shared" si="16"/>
        <v>293.30248418314693</v>
      </c>
      <c r="K137" s="6">
        <f t="shared" si="17"/>
        <v>87197.742242152613</v>
      </c>
    </row>
    <row r="138" spans="1:11" s="63" customFormat="1" x14ac:dyDescent="0.2">
      <c r="A138" s="17"/>
      <c r="C138" s="6"/>
      <c r="D138" s="8"/>
      <c r="E138" s="59">
        <v>138</v>
      </c>
      <c r="F138" s="6">
        <f t="shared" si="13"/>
        <v>69000</v>
      </c>
      <c r="G138" s="32">
        <f t="shared" si="12"/>
        <v>0.05</v>
      </c>
      <c r="H138" s="6">
        <f t="shared" si="14"/>
        <v>365.40725934230255</v>
      </c>
      <c r="I138" s="6">
        <f t="shared" si="15"/>
        <v>69.427379275037481</v>
      </c>
      <c r="J138" s="6">
        <f t="shared" si="16"/>
        <v>295.97988006726507</v>
      </c>
      <c r="K138" s="6">
        <f t="shared" si="17"/>
        <v>87993.722122219871</v>
      </c>
    </row>
    <row r="139" spans="1:11" s="63" customFormat="1" x14ac:dyDescent="0.2">
      <c r="A139" s="17"/>
      <c r="C139" s="6"/>
      <c r="D139" s="8"/>
      <c r="E139" s="59">
        <v>139</v>
      </c>
      <c r="F139" s="6">
        <f t="shared" si="13"/>
        <v>69500</v>
      </c>
      <c r="G139" s="32">
        <f t="shared" si="12"/>
        <v>0.05</v>
      </c>
      <c r="H139" s="6">
        <f t="shared" si="14"/>
        <v>368.72384217591616</v>
      </c>
      <c r="I139" s="6">
        <f t="shared" si="15"/>
        <v>70.057530013424071</v>
      </c>
      <c r="J139" s="6">
        <f t="shared" si="16"/>
        <v>298.66631216249209</v>
      </c>
      <c r="K139" s="6">
        <f t="shared" si="17"/>
        <v>88792.388434382359</v>
      </c>
    </row>
    <row r="140" spans="1:11" s="63" customFormat="1" x14ac:dyDescent="0.2">
      <c r="A140" s="17"/>
      <c r="C140" s="6"/>
      <c r="D140" s="8"/>
      <c r="E140" s="8">
        <v>140</v>
      </c>
      <c r="F140" s="6">
        <f t="shared" si="13"/>
        <v>70000</v>
      </c>
      <c r="G140" s="32">
        <f t="shared" si="12"/>
        <v>0.05</v>
      </c>
      <c r="H140" s="6">
        <f t="shared" si="14"/>
        <v>372.05161847659315</v>
      </c>
      <c r="I140" s="6">
        <f t="shared" si="15"/>
        <v>70.689807510552697</v>
      </c>
      <c r="J140" s="6">
        <f t="shared" si="16"/>
        <v>301.36181096604048</v>
      </c>
      <c r="K140" s="6">
        <f t="shared" si="17"/>
        <v>89593.750245348405</v>
      </c>
    </row>
    <row r="141" spans="1:11" s="63" customFormat="1" x14ac:dyDescent="0.2">
      <c r="A141" s="17"/>
      <c r="C141" s="6"/>
      <c r="D141" s="8"/>
      <c r="E141" s="59">
        <v>141</v>
      </c>
      <c r="F141" s="6">
        <f t="shared" si="13"/>
        <v>70500</v>
      </c>
      <c r="G141" s="32">
        <f t="shared" si="12"/>
        <v>0.05</v>
      </c>
      <c r="H141" s="6">
        <f t="shared" si="14"/>
        <v>375.39062602228501</v>
      </c>
      <c r="I141" s="6">
        <f t="shared" si="15"/>
        <v>71.324218944234147</v>
      </c>
      <c r="J141" s="6">
        <f t="shared" si="16"/>
        <v>304.06640707805087</v>
      </c>
      <c r="K141" s="6">
        <f t="shared" si="17"/>
        <v>90397.816652426452</v>
      </c>
    </row>
    <row r="142" spans="1:11" s="63" customFormat="1" x14ac:dyDescent="0.2">
      <c r="A142" s="17"/>
      <c r="C142" s="6"/>
      <c r="D142" s="8"/>
      <c r="E142" s="59">
        <v>142</v>
      </c>
      <c r="F142" s="6">
        <f t="shared" si="13"/>
        <v>71000</v>
      </c>
      <c r="G142" s="32">
        <f t="shared" si="12"/>
        <v>0.05</v>
      </c>
      <c r="H142" s="6">
        <f t="shared" si="14"/>
        <v>378.74090271844358</v>
      </c>
      <c r="I142" s="6">
        <f t="shared" si="15"/>
        <v>71.96077151650428</v>
      </c>
      <c r="J142" s="6">
        <f t="shared" si="16"/>
        <v>306.7801312019393</v>
      </c>
      <c r="K142" s="6">
        <f t="shared" si="17"/>
        <v>91204.596783628396</v>
      </c>
    </row>
    <row r="143" spans="1:11" s="63" customFormat="1" x14ac:dyDescent="0.2">
      <c r="A143" s="17"/>
      <c r="C143" s="6"/>
      <c r="D143" s="8"/>
      <c r="E143" s="8">
        <v>143</v>
      </c>
      <c r="F143" s="6">
        <f t="shared" si="13"/>
        <v>71500</v>
      </c>
      <c r="G143" s="32">
        <f t="shared" si="12"/>
        <v>0.05</v>
      </c>
      <c r="H143" s="6">
        <f t="shared" si="14"/>
        <v>382.10248659845166</v>
      </c>
      <c r="I143" s="6">
        <f t="shared" si="15"/>
        <v>72.599472453705815</v>
      </c>
      <c r="J143" s="6">
        <f t="shared" si="16"/>
        <v>309.50301414474586</v>
      </c>
      <c r="K143" s="6">
        <f t="shared" si="17"/>
        <v>92014.099797773146</v>
      </c>
    </row>
    <row r="144" spans="1:11" s="63" customFormat="1" x14ac:dyDescent="0.2">
      <c r="A144" s="17"/>
      <c r="C144" s="6"/>
      <c r="D144" s="8"/>
      <c r="E144" s="59">
        <v>144</v>
      </c>
      <c r="F144" s="6">
        <f t="shared" si="13"/>
        <v>72000</v>
      </c>
      <c r="G144" s="32">
        <f t="shared" si="12"/>
        <v>0.05</v>
      </c>
      <c r="H144" s="6">
        <f t="shared" si="14"/>
        <v>385.47541582405478</v>
      </c>
      <c r="I144" s="6">
        <f t="shared" si="15"/>
        <v>73.240329006570406</v>
      </c>
      <c r="J144" s="6">
        <f t="shared" si="16"/>
        <v>312.23508681748439</v>
      </c>
      <c r="K144" s="6">
        <f t="shared" si="17"/>
        <v>92826.334884590629</v>
      </c>
    </row>
    <row r="145" spans="1:11" s="63" customFormat="1" x14ac:dyDescent="0.2">
      <c r="A145" s="17"/>
      <c r="C145" s="6"/>
      <c r="D145" s="8"/>
      <c r="E145" s="59">
        <v>145</v>
      </c>
      <c r="F145" s="6">
        <f t="shared" si="13"/>
        <v>72500</v>
      </c>
      <c r="G145" s="32">
        <f t="shared" si="12"/>
        <v>0.05</v>
      </c>
      <c r="H145" s="6">
        <f t="shared" si="14"/>
        <v>388.85972868579432</v>
      </c>
      <c r="I145" s="6">
        <f t="shared" si="15"/>
        <v>73.883348450300929</v>
      </c>
      <c r="J145" s="6">
        <f t="shared" si="16"/>
        <v>314.97638023549337</v>
      </c>
      <c r="K145" s="6">
        <f t="shared" si="17"/>
        <v>93641.311264826116</v>
      </c>
    </row>
    <row r="146" spans="1:11" s="63" customFormat="1" x14ac:dyDescent="0.2">
      <c r="A146" s="17"/>
      <c r="C146" s="6"/>
      <c r="D146" s="8"/>
      <c r="E146" s="8">
        <v>146</v>
      </c>
      <c r="F146" s="6">
        <f t="shared" si="13"/>
        <v>73000</v>
      </c>
      <c r="G146" s="32">
        <f t="shared" si="12"/>
        <v>0.05</v>
      </c>
      <c r="H146" s="6">
        <f t="shared" si="14"/>
        <v>392.25546360344219</v>
      </c>
      <c r="I146" s="6">
        <f t="shared" si="15"/>
        <v>74.528538084654016</v>
      </c>
      <c r="J146" s="6">
        <f t="shared" si="16"/>
        <v>317.72692551878816</v>
      </c>
      <c r="K146" s="6">
        <f t="shared" si="17"/>
        <v>94459.038190344902</v>
      </c>
    </row>
    <row r="147" spans="1:11" s="63" customFormat="1" x14ac:dyDescent="0.2">
      <c r="A147" s="17"/>
      <c r="C147" s="6"/>
      <c r="D147" s="8"/>
      <c r="E147" s="59">
        <v>147</v>
      </c>
      <c r="F147" s="6">
        <f t="shared" si="13"/>
        <v>73500</v>
      </c>
      <c r="G147" s="32">
        <f t="shared" si="12"/>
        <v>0.05</v>
      </c>
      <c r="H147" s="6">
        <f t="shared" si="14"/>
        <v>395.66265912643712</v>
      </c>
      <c r="I147" s="6">
        <f t="shared" si="15"/>
        <v>75.175905234023048</v>
      </c>
      <c r="J147" s="6">
        <f t="shared" si="16"/>
        <v>320.48675389241407</v>
      </c>
      <c r="K147" s="6">
        <f t="shared" si="17"/>
        <v>95279.524944237317</v>
      </c>
    </row>
    <row r="148" spans="1:11" s="63" customFormat="1" x14ac:dyDescent="0.2">
      <c r="A148" s="17"/>
      <c r="C148" s="6"/>
      <c r="D148" s="8"/>
      <c r="E148" s="59">
        <v>148</v>
      </c>
      <c r="F148" s="6">
        <f t="shared" si="13"/>
        <v>74000</v>
      </c>
      <c r="G148" s="32">
        <f t="shared" si="12"/>
        <v>0.05</v>
      </c>
      <c r="H148" s="6">
        <f t="shared" si="14"/>
        <v>399.08135393432218</v>
      </c>
      <c r="I148" s="6">
        <f t="shared" si="15"/>
        <v>75.825457247521214</v>
      </c>
      <c r="J148" s="6">
        <f t="shared" si="16"/>
        <v>323.25589668680095</v>
      </c>
      <c r="K148" s="6">
        <f t="shared" si="17"/>
        <v>96102.780840924112</v>
      </c>
    </row>
    <row r="149" spans="1:11" s="63" customFormat="1" x14ac:dyDescent="0.2">
      <c r="A149" s="17"/>
      <c r="C149" s="6"/>
      <c r="D149" s="8"/>
      <c r="E149" s="8">
        <v>149</v>
      </c>
      <c r="F149" s="6">
        <f t="shared" si="13"/>
        <v>74500</v>
      </c>
      <c r="G149" s="32">
        <f t="shared" si="12"/>
        <v>0.05</v>
      </c>
      <c r="H149" s="6">
        <f t="shared" si="14"/>
        <v>402.51158683718381</v>
      </c>
      <c r="I149" s="6">
        <f t="shared" si="15"/>
        <v>76.477201499064932</v>
      </c>
      <c r="J149" s="6">
        <f t="shared" si="16"/>
        <v>326.03438533811891</v>
      </c>
      <c r="K149" s="6">
        <f t="shared" si="17"/>
        <v>96928.815226262232</v>
      </c>
    </row>
    <row r="150" spans="1:11" s="63" customFormat="1" x14ac:dyDescent="0.2">
      <c r="A150" s="17"/>
      <c r="C150" s="6"/>
      <c r="D150" s="8"/>
      <c r="E150" s="59">
        <v>150</v>
      </c>
      <c r="F150" s="6">
        <f t="shared" si="13"/>
        <v>75000</v>
      </c>
      <c r="G150" s="32">
        <f t="shared" si="12"/>
        <v>0.05</v>
      </c>
      <c r="H150" s="6">
        <f t="shared" si="14"/>
        <v>405.95339677609263</v>
      </c>
      <c r="I150" s="6">
        <f t="shared" si="15"/>
        <v>77.131145387457607</v>
      </c>
      <c r="J150" s="6">
        <f t="shared" si="16"/>
        <v>328.82225138863504</v>
      </c>
      <c r="K150" s="6">
        <f t="shared" si="17"/>
        <v>97757.63747765086</v>
      </c>
    </row>
    <row r="151" spans="1:11" s="63" customFormat="1" x14ac:dyDescent="0.2">
      <c r="A151" s="17"/>
      <c r="C151" s="6"/>
      <c r="D151" s="8"/>
      <c r="E151" s="59">
        <v>151</v>
      </c>
      <c r="F151" s="6">
        <f t="shared" si="13"/>
        <v>75500</v>
      </c>
      <c r="G151" s="32">
        <f t="shared" si="12"/>
        <v>0.05</v>
      </c>
      <c r="H151" s="6">
        <f t="shared" si="14"/>
        <v>409.40682282354527</v>
      </c>
      <c r="I151" s="6">
        <f t="shared" si="15"/>
        <v>77.787296336473602</v>
      </c>
      <c r="J151" s="6">
        <f t="shared" si="16"/>
        <v>331.61952648707165</v>
      </c>
      <c r="K151" s="6">
        <f t="shared" si="17"/>
        <v>98589.257004137937</v>
      </c>
    </row>
    <row r="152" spans="1:11" s="63" customFormat="1" x14ac:dyDescent="0.2">
      <c r="A152" s="17"/>
      <c r="C152" s="6"/>
      <c r="D152" s="8"/>
      <c r="E152" s="8">
        <v>152</v>
      </c>
      <c r="F152" s="6">
        <f t="shared" si="13"/>
        <v>76000</v>
      </c>
      <c r="G152" s="32">
        <f t="shared" si="12"/>
        <v>0.05</v>
      </c>
      <c r="H152" s="6">
        <f t="shared" si="14"/>
        <v>412.8719041839081</v>
      </c>
      <c r="I152" s="6">
        <f t="shared" si="15"/>
        <v>78.445661794942538</v>
      </c>
      <c r="J152" s="6">
        <f t="shared" si="16"/>
        <v>334.42624238896553</v>
      </c>
      <c r="K152" s="6">
        <f t="shared" si="17"/>
        <v>99423.683246526896</v>
      </c>
    </row>
    <row r="153" spans="1:11" s="63" customFormat="1" x14ac:dyDescent="0.2">
      <c r="A153" s="17"/>
      <c r="C153" s="6"/>
      <c r="D153" s="8"/>
      <c r="E153" s="59">
        <v>153</v>
      </c>
      <c r="F153" s="6">
        <f t="shared" si="13"/>
        <v>76500</v>
      </c>
      <c r="G153" s="32">
        <f t="shared" si="12"/>
        <v>0.05</v>
      </c>
      <c r="H153" s="6">
        <f t="shared" si="14"/>
        <v>416.34868019386209</v>
      </c>
      <c r="I153" s="6">
        <f t="shared" si="15"/>
        <v>79.106249236833804</v>
      </c>
      <c r="J153" s="6">
        <f t="shared" si="16"/>
        <v>337.24243095702832</v>
      </c>
      <c r="K153" s="6">
        <f t="shared" si="17"/>
        <v>100260.92567748393</v>
      </c>
    </row>
    <row r="154" spans="1:11" s="63" customFormat="1" x14ac:dyDescent="0.2">
      <c r="A154" s="17"/>
      <c r="C154" s="6"/>
      <c r="D154" s="8"/>
      <c r="E154" s="59">
        <v>154</v>
      </c>
      <c r="F154" s="6">
        <f t="shared" si="13"/>
        <v>77000</v>
      </c>
      <c r="G154" s="32">
        <f t="shared" si="12"/>
        <v>0.05</v>
      </c>
      <c r="H154" s="6">
        <f t="shared" si="14"/>
        <v>419.83719032284972</v>
      </c>
      <c r="I154" s="6">
        <f t="shared" si="15"/>
        <v>79.769066161341442</v>
      </c>
      <c r="J154" s="6">
        <f t="shared" si="16"/>
        <v>340.06812416150831</v>
      </c>
      <c r="K154" s="6">
        <f t="shared" si="17"/>
        <v>101100.99380164544</v>
      </c>
    </row>
    <row r="155" spans="1:11" s="63" customFormat="1" x14ac:dyDescent="0.2">
      <c r="A155" s="17"/>
      <c r="C155" s="6"/>
      <c r="D155" s="8"/>
      <c r="E155" s="8">
        <v>155</v>
      </c>
      <c r="F155" s="6">
        <f t="shared" si="13"/>
        <v>77500</v>
      </c>
      <c r="G155" s="32">
        <f t="shared" si="12"/>
        <v>0.05</v>
      </c>
      <c r="H155" s="6">
        <f t="shared" si="14"/>
        <v>423.33747417352271</v>
      </c>
      <c r="I155" s="6">
        <f t="shared" si="15"/>
        <v>80.434120092969309</v>
      </c>
      <c r="J155" s="6">
        <f t="shared" si="16"/>
        <v>342.90335408055341</v>
      </c>
      <c r="K155" s="6">
        <f t="shared" si="17"/>
        <v>101943.89715572599</v>
      </c>
    </row>
    <row r="156" spans="1:11" s="63" customFormat="1" x14ac:dyDescent="0.2">
      <c r="A156" s="17"/>
      <c r="C156" s="6"/>
      <c r="D156" s="8"/>
      <c r="E156" s="59">
        <v>156</v>
      </c>
      <c r="F156" s="6">
        <f t="shared" si="13"/>
        <v>78000</v>
      </c>
      <c r="G156" s="32">
        <f t="shared" si="12"/>
        <v>0.05</v>
      </c>
      <c r="H156" s="6">
        <f t="shared" si="14"/>
        <v>426.84957148219172</v>
      </c>
      <c r="I156" s="6">
        <f t="shared" si="15"/>
        <v>81.101418581616429</v>
      </c>
      <c r="J156" s="6">
        <f t="shared" si="16"/>
        <v>345.74815290057529</v>
      </c>
      <c r="K156" s="6">
        <f t="shared" si="17"/>
        <v>102789.64530862657</v>
      </c>
    </row>
    <row r="157" spans="1:11" s="63" customFormat="1" x14ac:dyDescent="0.2">
      <c r="A157" s="17"/>
      <c r="C157" s="6"/>
      <c r="D157" s="8"/>
      <c r="E157" s="59">
        <v>157</v>
      </c>
      <c r="F157" s="6">
        <f t="shared" si="13"/>
        <v>78500</v>
      </c>
      <c r="G157" s="32">
        <f t="shared" si="12"/>
        <v>0.05</v>
      </c>
      <c r="H157" s="6">
        <f t="shared" si="14"/>
        <v>430.37352211927737</v>
      </c>
      <c r="I157" s="6">
        <f t="shared" si="15"/>
        <v>81.770969202662698</v>
      </c>
      <c r="J157" s="6">
        <f t="shared" si="16"/>
        <v>348.60255291661468</v>
      </c>
      <c r="K157" s="6">
        <f t="shared" si="17"/>
        <v>103638.24786154319</v>
      </c>
    </row>
    <row r="158" spans="1:11" s="63" customFormat="1" x14ac:dyDescent="0.2">
      <c r="A158" s="17"/>
      <c r="C158" s="6"/>
      <c r="D158" s="8"/>
      <c r="E158" s="8">
        <v>158</v>
      </c>
      <c r="F158" s="6">
        <f t="shared" si="13"/>
        <v>79000</v>
      </c>
      <c r="G158" s="32">
        <f t="shared" si="12"/>
        <v>0.05</v>
      </c>
      <c r="H158" s="6">
        <f t="shared" si="14"/>
        <v>433.90936608976335</v>
      </c>
      <c r="I158" s="6">
        <f t="shared" si="15"/>
        <v>82.442779557055033</v>
      </c>
      <c r="J158" s="6">
        <f t="shared" si="16"/>
        <v>351.46658653270833</v>
      </c>
      <c r="K158" s="6">
        <f t="shared" si="17"/>
        <v>104489.7144480759</v>
      </c>
    </row>
    <row r="159" spans="1:11" s="63" customFormat="1" x14ac:dyDescent="0.2">
      <c r="A159" s="17"/>
      <c r="C159" s="6"/>
      <c r="D159" s="8"/>
      <c r="E159" s="59">
        <v>159</v>
      </c>
      <c r="F159" s="6">
        <f t="shared" si="13"/>
        <v>79500</v>
      </c>
      <c r="G159" s="32">
        <f t="shared" si="12"/>
        <v>0.05</v>
      </c>
      <c r="H159" s="6">
        <f t="shared" si="14"/>
        <v>437.45714353364957</v>
      </c>
      <c r="I159" s="6">
        <f t="shared" si="15"/>
        <v>83.116857271393414</v>
      </c>
      <c r="J159" s="6">
        <f t="shared" si="16"/>
        <v>354.34028626225614</v>
      </c>
      <c r="K159" s="6">
        <f t="shared" si="17"/>
        <v>105344.05473433816</v>
      </c>
    </row>
    <row r="160" spans="1:11" s="63" customFormat="1" x14ac:dyDescent="0.2">
      <c r="A160" s="17"/>
      <c r="C160" s="6"/>
      <c r="D160" s="8"/>
      <c r="E160" s="59">
        <v>160</v>
      </c>
      <c r="F160" s="6">
        <f t="shared" si="13"/>
        <v>80000</v>
      </c>
      <c r="G160" s="32">
        <f t="shared" si="12"/>
        <v>0.05</v>
      </c>
      <c r="H160" s="6">
        <f t="shared" si="14"/>
        <v>441.01689472640902</v>
      </c>
      <c r="I160" s="6">
        <f t="shared" si="15"/>
        <v>83.793209998017716</v>
      </c>
      <c r="J160" s="6">
        <f t="shared" si="16"/>
        <v>357.22368472839128</v>
      </c>
      <c r="K160" s="6">
        <f t="shared" si="17"/>
        <v>106201.27841906656</v>
      </c>
    </row>
    <row r="161" spans="1:11" s="63" customFormat="1" x14ac:dyDescent="0.2">
      <c r="A161" s="17"/>
      <c r="C161" s="6"/>
      <c r="D161" s="8"/>
      <c r="E161" s="8">
        <v>161</v>
      </c>
      <c r="F161" s="6">
        <f t="shared" si="13"/>
        <v>80500</v>
      </c>
      <c r="G161" s="32">
        <f t="shared" si="12"/>
        <v>0.05</v>
      </c>
      <c r="H161" s="6">
        <f t="shared" si="14"/>
        <v>444.58866007944403</v>
      </c>
      <c r="I161" s="6">
        <f t="shared" si="15"/>
        <v>84.471845415094364</v>
      </c>
      <c r="J161" s="6">
        <f t="shared" si="16"/>
        <v>360.11681466434965</v>
      </c>
      <c r="K161" s="6">
        <f t="shared" si="17"/>
        <v>107061.3952337309</v>
      </c>
    </row>
    <row r="162" spans="1:11" s="63" customFormat="1" x14ac:dyDescent="0.2">
      <c r="A162" s="17"/>
      <c r="C162" s="6"/>
      <c r="D162" s="8"/>
      <c r="E162" s="59">
        <v>162</v>
      </c>
      <c r="F162" s="6">
        <f t="shared" si="13"/>
        <v>81000</v>
      </c>
      <c r="G162" s="32">
        <f t="shared" si="12"/>
        <v>0.05</v>
      </c>
      <c r="H162" s="6">
        <f t="shared" si="14"/>
        <v>448.17248014054547</v>
      </c>
      <c r="I162" s="6">
        <f t="shared" si="15"/>
        <v>85.152771226703635</v>
      </c>
      <c r="J162" s="6">
        <f t="shared" si="16"/>
        <v>363.01970891384184</v>
      </c>
      <c r="K162" s="6">
        <f t="shared" si="17"/>
        <v>107924.41494264474</v>
      </c>
    </row>
    <row r="163" spans="1:11" s="63" customFormat="1" x14ac:dyDescent="0.2">
      <c r="A163" s="17"/>
      <c r="C163" s="6"/>
      <c r="D163" s="8"/>
      <c r="E163" s="59">
        <v>163</v>
      </c>
      <c r="F163" s="6">
        <f t="shared" si="13"/>
        <v>81500</v>
      </c>
      <c r="G163" s="32">
        <f t="shared" si="12"/>
        <v>0.05</v>
      </c>
      <c r="H163" s="6">
        <f t="shared" si="14"/>
        <v>451.76839559435308</v>
      </c>
      <c r="I163" s="6">
        <f t="shared" si="15"/>
        <v>85.835995162927091</v>
      </c>
      <c r="J163" s="6">
        <f t="shared" si="16"/>
        <v>365.932400431426</v>
      </c>
      <c r="K163" s="6">
        <f t="shared" si="17"/>
        <v>108790.34734307617</v>
      </c>
    </row>
    <row r="164" spans="1:11" s="63" customFormat="1" x14ac:dyDescent="0.2">
      <c r="A164" s="17"/>
      <c r="C164" s="6"/>
      <c r="D164" s="8"/>
      <c r="E164" s="8">
        <v>164</v>
      </c>
      <c r="F164" s="6">
        <f t="shared" si="13"/>
        <v>82000</v>
      </c>
      <c r="G164" s="32">
        <f t="shared" si="12"/>
        <v>0.05</v>
      </c>
      <c r="H164" s="6">
        <f t="shared" si="14"/>
        <v>455.37644726281741</v>
      </c>
      <c r="I164" s="6">
        <f t="shared" si="15"/>
        <v>86.521524979935307</v>
      </c>
      <c r="J164" s="6">
        <f t="shared" si="16"/>
        <v>368.85492228288211</v>
      </c>
      <c r="K164" s="6">
        <f t="shared" si="17"/>
        <v>109659.20226535905</v>
      </c>
    </row>
    <row r="165" spans="1:11" s="63" customFormat="1" x14ac:dyDescent="0.2">
      <c r="A165" s="17"/>
      <c r="C165" s="6"/>
      <c r="D165" s="8"/>
      <c r="E165" s="59">
        <v>165</v>
      </c>
      <c r="F165" s="6">
        <f t="shared" si="13"/>
        <v>82500</v>
      </c>
      <c r="G165" s="32">
        <f t="shared" si="12"/>
        <v>0.05</v>
      </c>
      <c r="H165" s="6">
        <f t="shared" si="14"/>
        <v>458.99667610566274</v>
      </c>
      <c r="I165" s="6">
        <f t="shared" si="15"/>
        <v>87.209368460075922</v>
      </c>
      <c r="J165" s="6">
        <f t="shared" si="16"/>
        <v>371.78730764558679</v>
      </c>
      <c r="K165" s="6">
        <f t="shared" si="17"/>
        <v>110530.98957300464</v>
      </c>
    </row>
    <row r="166" spans="1:11" s="63" customFormat="1" x14ac:dyDescent="0.2">
      <c r="A166" s="17"/>
      <c r="C166" s="6"/>
      <c r="D166" s="8"/>
      <c r="E166" s="59">
        <v>166</v>
      </c>
      <c r="F166" s="6">
        <f t="shared" si="13"/>
        <v>83000</v>
      </c>
      <c r="G166" s="32">
        <f t="shared" si="12"/>
        <v>0.05</v>
      </c>
      <c r="H166" s="6">
        <f t="shared" si="14"/>
        <v>462.6291232208527</v>
      </c>
      <c r="I166" s="6">
        <f t="shared" si="15"/>
        <v>87.899533411962011</v>
      </c>
      <c r="J166" s="6">
        <f t="shared" si="16"/>
        <v>374.72958980889069</v>
      </c>
      <c r="K166" s="6">
        <f t="shared" si="17"/>
        <v>111405.71916281353</v>
      </c>
    </row>
    <row r="167" spans="1:11" s="63" customFormat="1" x14ac:dyDescent="0.2">
      <c r="A167" s="17"/>
      <c r="C167" s="6"/>
      <c r="D167" s="8"/>
      <c r="E167" s="8">
        <v>167</v>
      </c>
      <c r="F167" s="6">
        <f t="shared" si="13"/>
        <v>83500</v>
      </c>
      <c r="G167" s="32">
        <f t="shared" si="12"/>
        <v>0.05</v>
      </c>
      <c r="H167" s="6">
        <f t="shared" si="14"/>
        <v>466.27382984505647</v>
      </c>
      <c r="I167" s="6">
        <f t="shared" si="15"/>
        <v>88.592027670560725</v>
      </c>
      <c r="J167" s="6">
        <f t="shared" si="16"/>
        <v>377.68180217449572</v>
      </c>
      <c r="K167" s="6">
        <f t="shared" si="17"/>
        <v>112283.40096498803</v>
      </c>
    </row>
    <row r="168" spans="1:11" s="63" customFormat="1" x14ac:dyDescent="0.2">
      <c r="A168" s="17"/>
      <c r="C168" s="6"/>
      <c r="D168" s="8"/>
      <c r="E168" s="59">
        <v>168</v>
      </c>
      <c r="F168" s="6">
        <f t="shared" si="13"/>
        <v>84000</v>
      </c>
      <c r="G168" s="32">
        <f t="shared" si="12"/>
        <v>0.05</v>
      </c>
      <c r="H168" s="6">
        <f t="shared" si="14"/>
        <v>469.93083735411682</v>
      </c>
      <c r="I168" s="6">
        <f t="shared" si="15"/>
        <v>89.286859097282203</v>
      </c>
      <c r="J168" s="6">
        <f t="shared" si="16"/>
        <v>380.6439782568346</v>
      </c>
      <c r="K168" s="6">
        <f t="shared" si="17"/>
        <v>113164.04494324487</v>
      </c>
    </row>
    <row r="169" spans="1:11" s="63" customFormat="1" x14ac:dyDescent="0.2">
      <c r="A169" s="17"/>
      <c r="C169" s="6"/>
      <c r="D169" s="8"/>
      <c r="E169" s="59">
        <v>169</v>
      </c>
      <c r="F169" s="6">
        <f t="shared" si="13"/>
        <v>84500</v>
      </c>
      <c r="G169" s="32">
        <f t="shared" si="12"/>
        <v>0.05</v>
      </c>
      <c r="H169" s="6">
        <f t="shared" si="14"/>
        <v>473.60018726352035</v>
      </c>
      <c r="I169" s="6">
        <f t="shared" si="15"/>
        <v>89.984035580068863</v>
      </c>
      <c r="J169" s="6">
        <f t="shared" si="16"/>
        <v>383.61615168345151</v>
      </c>
      <c r="K169" s="6">
        <f t="shared" si="17"/>
        <v>114047.66109492832</v>
      </c>
    </row>
    <row r="170" spans="1:11" s="63" customFormat="1" x14ac:dyDescent="0.2">
      <c r="A170" s="17"/>
      <c r="C170" s="6"/>
      <c r="D170" s="8"/>
      <c r="E170" s="8">
        <v>170</v>
      </c>
      <c r="F170" s="6">
        <f t="shared" si="13"/>
        <v>85000</v>
      </c>
      <c r="G170" s="32">
        <f t="shared" si="12"/>
        <v>0.05</v>
      </c>
      <c r="H170" s="6">
        <f t="shared" si="14"/>
        <v>477.28192122886804</v>
      </c>
      <c r="I170" s="6">
        <f t="shared" si="15"/>
        <v>90.683565033484925</v>
      </c>
      <c r="J170" s="6">
        <f t="shared" si="16"/>
        <v>386.59835619538313</v>
      </c>
      <c r="K170" s="6">
        <f t="shared" si="17"/>
        <v>114934.2594511237</v>
      </c>
    </row>
    <row r="171" spans="1:11" s="63" customFormat="1" x14ac:dyDescent="0.2">
      <c r="A171" s="17"/>
      <c r="C171" s="6"/>
      <c r="D171" s="8"/>
      <c r="E171" s="59">
        <v>171</v>
      </c>
      <c r="F171" s="6">
        <f t="shared" si="13"/>
        <v>85500</v>
      </c>
      <c r="G171" s="32">
        <f t="shared" si="12"/>
        <v>0.05</v>
      </c>
      <c r="H171" s="6">
        <f t="shared" si="14"/>
        <v>480.97608104634878</v>
      </c>
      <c r="I171" s="6">
        <f t="shared" si="15"/>
        <v>91.385455398806272</v>
      </c>
      <c r="J171" s="6">
        <f t="shared" si="16"/>
        <v>389.59062564754254</v>
      </c>
      <c r="K171" s="6">
        <f t="shared" si="17"/>
        <v>115823.85007677124</v>
      </c>
    </row>
    <row r="172" spans="1:11" s="63" customFormat="1" x14ac:dyDescent="0.2">
      <c r="A172" s="17"/>
      <c r="C172" s="6"/>
      <c r="D172" s="8"/>
      <c r="E172" s="59">
        <v>172</v>
      </c>
      <c r="F172" s="6">
        <f t="shared" si="13"/>
        <v>86000</v>
      </c>
      <c r="G172" s="32">
        <f t="shared" si="12"/>
        <v>0.05</v>
      </c>
      <c r="H172" s="6">
        <f t="shared" si="14"/>
        <v>484.68270865321352</v>
      </c>
      <c r="I172" s="6">
        <f t="shared" si="15"/>
        <v>92.089714644110572</v>
      </c>
      <c r="J172" s="6">
        <f t="shared" si="16"/>
        <v>392.59299400910294</v>
      </c>
      <c r="K172" s="6">
        <f t="shared" si="17"/>
        <v>116716.44307078034</v>
      </c>
    </row>
    <row r="173" spans="1:11" s="63" customFormat="1" x14ac:dyDescent="0.2">
      <c r="A173" s="17"/>
      <c r="C173" s="6"/>
      <c r="D173" s="8"/>
      <c r="E173" s="8">
        <v>173</v>
      </c>
      <c r="F173" s="6">
        <f t="shared" si="13"/>
        <v>86500</v>
      </c>
      <c r="G173" s="32">
        <f t="shared" si="12"/>
        <v>0.05</v>
      </c>
      <c r="H173" s="6">
        <f t="shared" si="14"/>
        <v>488.40184612825146</v>
      </c>
      <c r="I173" s="6">
        <f t="shared" si="15"/>
        <v>92.796350764367773</v>
      </c>
      <c r="J173" s="6">
        <f t="shared" si="16"/>
        <v>395.60549536388368</v>
      </c>
      <c r="K173" s="6">
        <f t="shared" si="17"/>
        <v>117612.04856614422</v>
      </c>
    </row>
    <row r="174" spans="1:11" s="63" customFormat="1" x14ac:dyDescent="0.2">
      <c r="A174" s="17"/>
      <c r="C174" s="6"/>
      <c r="D174" s="8"/>
      <c r="E174" s="59">
        <v>174</v>
      </c>
      <c r="F174" s="6">
        <f t="shared" si="13"/>
        <v>87000</v>
      </c>
      <c r="G174" s="32">
        <f t="shared" si="12"/>
        <v>0.05</v>
      </c>
      <c r="H174" s="6">
        <f t="shared" si="14"/>
        <v>492.13353569226757</v>
      </c>
      <c r="I174" s="6">
        <f t="shared" si="15"/>
        <v>93.50537178153084</v>
      </c>
      <c r="J174" s="6">
        <f t="shared" si="16"/>
        <v>398.6281639107367</v>
      </c>
      <c r="K174" s="6">
        <f t="shared" si="17"/>
        <v>118510.67673005495</v>
      </c>
    </row>
    <row r="175" spans="1:11" s="63" customFormat="1" x14ac:dyDescent="0.2">
      <c r="A175" s="17"/>
      <c r="C175" s="6"/>
      <c r="D175" s="8"/>
      <c r="E175" s="59">
        <v>175</v>
      </c>
      <c r="F175" s="6">
        <f t="shared" si="13"/>
        <v>87500</v>
      </c>
      <c r="G175" s="32">
        <f t="shared" si="12"/>
        <v>0.05</v>
      </c>
      <c r="H175" s="6">
        <f t="shared" si="14"/>
        <v>495.87781970856236</v>
      </c>
      <c r="I175" s="6">
        <f t="shared" si="15"/>
        <v>94.216785744626847</v>
      </c>
      <c r="J175" s="6">
        <f t="shared" si="16"/>
        <v>401.66103396393549</v>
      </c>
      <c r="K175" s="6">
        <f t="shared" si="17"/>
        <v>119412.33776401888</v>
      </c>
    </row>
    <row r="176" spans="1:11" s="63" customFormat="1" x14ac:dyDescent="0.2">
      <c r="A176" s="17"/>
      <c r="C176" s="6"/>
      <c r="D176" s="8"/>
      <c r="E176" s="8">
        <v>176</v>
      </c>
      <c r="F176" s="6">
        <f t="shared" si="13"/>
        <v>88000</v>
      </c>
      <c r="G176" s="32">
        <f t="shared" si="12"/>
        <v>0.05</v>
      </c>
      <c r="H176" s="6">
        <f t="shared" si="14"/>
        <v>499.63474068341202</v>
      </c>
      <c r="I176" s="6">
        <f t="shared" si="15"/>
        <v>94.93060072984828</v>
      </c>
      <c r="J176" s="6">
        <f t="shared" si="16"/>
        <v>404.70413995356375</v>
      </c>
      <c r="K176" s="6">
        <f t="shared" si="17"/>
        <v>120317.04190397245</v>
      </c>
    </row>
    <row r="177" spans="1:11" s="63" customFormat="1" x14ac:dyDescent="0.2">
      <c r="A177" s="17"/>
      <c r="C177" s="6"/>
      <c r="D177" s="8"/>
      <c r="E177" s="59">
        <v>177</v>
      </c>
      <c r="F177" s="6">
        <f t="shared" si="13"/>
        <v>88500</v>
      </c>
      <c r="G177" s="32">
        <f t="shared" si="12"/>
        <v>0.05</v>
      </c>
      <c r="H177" s="6">
        <f t="shared" si="14"/>
        <v>503.40434126655191</v>
      </c>
      <c r="I177" s="6">
        <f t="shared" si="15"/>
        <v>95.646824840644868</v>
      </c>
      <c r="J177" s="6">
        <f t="shared" si="16"/>
        <v>407.75751642590706</v>
      </c>
      <c r="K177" s="6">
        <f t="shared" si="17"/>
        <v>121224.79942039835</v>
      </c>
    </row>
    <row r="178" spans="1:11" s="63" customFormat="1" x14ac:dyDescent="0.2">
      <c r="A178" s="17"/>
      <c r="C178" s="6"/>
      <c r="D178" s="8"/>
      <c r="E178" s="59">
        <v>178</v>
      </c>
      <c r="F178" s="6">
        <f t="shared" si="13"/>
        <v>89000</v>
      </c>
      <c r="G178" s="32">
        <f t="shared" si="12"/>
        <v>0.05</v>
      </c>
      <c r="H178" s="6">
        <f t="shared" si="14"/>
        <v>507.18666425165981</v>
      </c>
      <c r="I178" s="6">
        <f t="shared" si="15"/>
        <v>96.365466207815359</v>
      </c>
      <c r="J178" s="6">
        <f t="shared" si="16"/>
        <v>410.82119804384445</v>
      </c>
      <c r="K178" s="6">
        <f t="shared" si="17"/>
        <v>122135.6206184422</v>
      </c>
    </row>
    <row r="179" spans="1:11" s="63" customFormat="1" x14ac:dyDescent="0.2">
      <c r="A179" s="17"/>
      <c r="C179" s="6"/>
      <c r="D179" s="8"/>
      <c r="E179" s="8">
        <v>179</v>
      </c>
      <c r="F179" s="6">
        <f t="shared" si="13"/>
        <v>89500</v>
      </c>
      <c r="G179" s="32">
        <f t="shared" si="12"/>
        <v>0.05</v>
      </c>
      <c r="H179" s="6">
        <f t="shared" si="14"/>
        <v>510.98175257684255</v>
      </c>
      <c r="I179" s="6">
        <f t="shared" si="15"/>
        <v>97.086532989600087</v>
      </c>
      <c r="J179" s="6">
        <f t="shared" si="16"/>
        <v>413.89521958724248</v>
      </c>
      <c r="K179" s="6">
        <f t="shared" si="17"/>
        <v>123049.51583802945</v>
      </c>
    </row>
    <row r="180" spans="1:11" s="63" customFormat="1" x14ac:dyDescent="0.2">
      <c r="A180" s="17"/>
      <c r="C180" s="6"/>
      <c r="D180" s="8"/>
      <c r="E180" s="59">
        <v>180</v>
      </c>
      <c r="F180" s="6">
        <f t="shared" si="13"/>
        <v>90000</v>
      </c>
      <c r="G180" s="32">
        <f t="shared" si="12"/>
        <v>0.05</v>
      </c>
      <c r="H180" s="6">
        <f t="shared" si="14"/>
        <v>514.7896493251227</v>
      </c>
      <c r="I180" s="6">
        <f t="shared" si="15"/>
        <v>97.810033371773315</v>
      </c>
      <c r="J180" s="6">
        <f t="shared" si="16"/>
        <v>416.97961595334937</v>
      </c>
      <c r="K180" s="6">
        <f t="shared" si="17"/>
        <v>123966.49545398279</v>
      </c>
    </row>
    <row r="181" spans="1:11" s="63" customFormat="1" x14ac:dyDescent="0.2">
      <c r="A181" s="17"/>
      <c r="C181" s="6"/>
      <c r="D181" s="8"/>
      <c r="E181" s="59">
        <v>181</v>
      </c>
      <c r="F181" s="6">
        <f t="shared" si="13"/>
        <v>90500</v>
      </c>
      <c r="G181" s="32">
        <f t="shared" si="12"/>
        <v>0.05</v>
      </c>
      <c r="H181" s="6">
        <f t="shared" si="14"/>
        <v>518.61039772492825</v>
      </c>
      <c r="I181" s="6">
        <f t="shared" si="15"/>
        <v>98.535975567736372</v>
      </c>
      <c r="J181" s="6">
        <f t="shared" si="16"/>
        <v>420.07442215719186</v>
      </c>
      <c r="K181" s="6">
        <f t="shared" si="17"/>
        <v>124886.56987613998</v>
      </c>
    </row>
    <row r="182" spans="1:11" s="63" customFormat="1" x14ac:dyDescent="0.2">
      <c r="A182" s="17"/>
      <c r="C182" s="6"/>
      <c r="D182" s="8"/>
      <c r="E182" s="8">
        <v>182</v>
      </c>
      <c r="F182" s="6">
        <f t="shared" si="13"/>
        <v>91000</v>
      </c>
      <c r="G182" s="32">
        <f t="shared" si="12"/>
        <v>0.05</v>
      </c>
      <c r="H182" s="6">
        <f t="shared" si="14"/>
        <v>522.4440411505833</v>
      </c>
      <c r="I182" s="6">
        <f t="shared" si="15"/>
        <v>99.264367818610822</v>
      </c>
      <c r="J182" s="6">
        <f t="shared" si="16"/>
        <v>423.17967333197248</v>
      </c>
      <c r="K182" s="6">
        <f t="shared" si="17"/>
        <v>125809.74954947196</v>
      </c>
    </row>
    <row r="183" spans="1:11" s="63" customFormat="1" x14ac:dyDescent="0.2">
      <c r="A183" s="17"/>
      <c r="C183" s="6"/>
      <c r="D183" s="8"/>
      <c r="E183" s="59">
        <v>183</v>
      </c>
      <c r="F183" s="6">
        <f t="shared" si="13"/>
        <v>91500</v>
      </c>
      <c r="G183" s="32">
        <f t="shared" si="12"/>
        <v>0.05</v>
      </c>
      <c r="H183" s="6">
        <f t="shared" si="14"/>
        <v>526.29062312279984</v>
      </c>
      <c r="I183" s="6">
        <f t="shared" si="15"/>
        <v>99.995218393331967</v>
      </c>
      <c r="J183" s="6">
        <f t="shared" si="16"/>
        <v>426.29540472946786</v>
      </c>
      <c r="K183" s="6">
        <f t="shared" si="17"/>
        <v>126736.04495420142</v>
      </c>
    </row>
    <row r="184" spans="1:11" s="63" customFormat="1" x14ac:dyDescent="0.2">
      <c r="A184" s="17"/>
      <c r="C184" s="6"/>
      <c r="D184" s="8"/>
      <c r="E184" s="59">
        <v>184</v>
      </c>
      <c r="F184" s="6">
        <f t="shared" si="13"/>
        <v>92000</v>
      </c>
      <c r="G184" s="32">
        <f t="shared" si="12"/>
        <v>0.05</v>
      </c>
      <c r="H184" s="6">
        <f t="shared" si="14"/>
        <v>530.15018730917257</v>
      </c>
      <c r="I184" s="6">
        <f t="shared" si="15"/>
        <v>100.72853558874279</v>
      </c>
      <c r="J184" s="6">
        <f t="shared" si="16"/>
        <v>429.42165172042979</v>
      </c>
      <c r="K184" s="6">
        <f t="shared" si="17"/>
        <v>127665.46660592186</v>
      </c>
    </row>
    <row r="185" spans="1:11" s="63" customFormat="1" x14ac:dyDescent="0.2">
      <c r="A185" s="17"/>
      <c r="C185" s="6"/>
      <c r="D185" s="8"/>
      <c r="E185" s="8">
        <v>185</v>
      </c>
      <c r="F185" s="6">
        <f t="shared" si="13"/>
        <v>92500</v>
      </c>
      <c r="G185" s="32">
        <f t="shared" si="12"/>
        <v>0.05</v>
      </c>
      <c r="H185" s="6">
        <f t="shared" si="14"/>
        <v>534.02277752467444</v>
      </c>
      <c r="I185" s="6">
        <f t="shared" si="15"/>
        <v>101.46432772968815</v>
      </c>
      <c r="J185" s="6">
        <f t="shared" si="16"/>
        <v>432.5584497949863</v>
      </c>
      <c r="K185" s="6">
        <f t="shared" si="17"/>
        <v>128598.02505571685</v>
      </c>
    </row>
    <row r="186" spans="1:11" s="63" customFormat="1" x14ac:dyDescent="0.2">
      <c r="A186" s="17"/>
      <c r="C186" s="6"/>
      <c r="D186" s="8"/>
      <c r="E186" s="59">
        <v>186</v>
      </c>
      <c r="F186" s="6">
        <f t="shared" si="13"/>
        <v>93000</v>
      </c>
      <c r="G186" s="32">
        <f t="shared" si="12"/>
        <v>0.05</v>
      </c>
      <c r="H186" s="6">
        <f t="shared" si="14"/>
        <v>537.90843773215363</v>
      </c>
      <c r="I186" s="6">
        <f t="shared" si="15"/>
        <v>102.2026031691092</v>
      </c>
      <c r="J186" s="6">
        <f t="shared" si="16"/>
        <v>435.70583456304445</v>
      </c>
      <c r="K186" s="6">
        <f t="shared" si="17"/>
        <v>129533.7308902799</v>
      </c>
    </row>
    <row r="187" spans="1:11" s="63" customFormat="1" x14ac:dyDescent="0.2">
      <c r="A187" s="17"/>
      <c r="C187" s="6"/>
      <c r="D187" s="8"/>
      <c r="E187" s="59">
        <v>187</v>
      </c>
      <c r="F187" s="6">
        <f t="shared" si="13"/>
        <v>93500</v>
      </c>
      <c r="G187" s="32">
        <f t="shared" si="12"/>
        <v>0.05</v>
      </c>
      <c r="H187" s="6">
        <f t="shared" si="14"/>
        <v>541.80721204283293</v>
      </c>
      <c r="I187" s="6">
        <f t="shared" si="15"/>
        <v>102.94337028813825</v>
      </c>
      <c r="J187" s="6">
        <f t="shared" si="16"/>
        <v>438.8638417546947</v>
      </c>
      <c r="K187" s="6">
        <f t="shared" si="17"/>
        <v>130472.59473203459</v>
      </c>
    </row>
    <row r="188" spans="1:11" s="63" customFormat="1" x14ac:dyDescent="0.2">
      <c r="A188" s="17"/>
      <c r="C188" s="6"/>
      <c r="D188" s="8"/>
      <c r="E188" s="8">
        <v>188</v>
      </c>
      <c r="F188" s="6">
        <f t="shared" si="13"/>
        <v>94000</v>
      </c>
      <c r="G188" s="32">
        <f t="shared" si="12"/>
        <v>0.05</v>
      </c>
      <c r="H188" s="6">
        <f t="shared" si="14"/>
        <v>545.71914471681077</v>
      </c>
      <c r="I188" s="6">
        <f t="shared" si="15"/>
        <v>103.68663749619405</v>
      </c>
      <c r="J188" s="6">
        <f t="shared" si="16"/>
        <v>442.03250722061671</v>
      </c>
      <c r="K188" s="6">
        <f t="shared" si="17"/>
        <v>131414.62723925521</v>
      </c>
    </row>
    <row r="189" spans="1:11" s="63" customFormat="1" x14ac:dyDescent="0.2">
      <c r="A189" s="17"/>
      <c r="C189" s="6"/>
      <c r="D189" s="8"/>
      <c r="E189" s="59">
        <v>189</v>
      </c>
      <c r="F189" s="6">
        <f t="shared" si="13"/>
        <v>94500</v>
      </c>
      <c r="G189" s="32">
        <f t="shared" si="12"/>
        <v>0.05</v>
      </c>
      <c r="H189" s="6">
        <f t="shared" si="14"/>
        <v>549.64428016356339</v>
      </c>
      <c r="I189" s="6">
        <f t="shared" si="15"/>
        <v>104.43241323107705</v>
      </c>
      <c r="J189" s="6">
        <f t="shared" si="16"/>
        <v>445.21186693248637</v>
      </c>
      <c r="K189" s="6">
        <f t="shared" si="17"/>
        <v>132359.83910618769</v>
      </c>
    </row>
    <row r="190" spans="1:11" s="63" customFormat="1" x14ac:dyDescent="0.2">
      <c r="A190" s="17"/>
      <c r="C190" s="6"/>
      <c r="D190" s="8"/>
      <c r="E190" s="59">
        <v>190</v>
      </c>
      <c r="F190" s="6">
        <f t="shared" si="13"/>
        <v>95000</v>
      </c>
      <c r="G190" s="32">
        <f t="shared" si="12"/>
        <v>0.05</v>
      </c>
      <c r="H190" s="6">
        <f t="shared" si="14"/>
        <v>553.58266294244879</v>
      </c>
      <c r="I190" s="6">
        <f t="shared" si="15"/>
        <v>105.18070595906528</v>
      </c>
      <c r="J190" s="6">
        <f t="shared" si="16"/>
        <v>448.40195698338351</v>
      </c>
      <c r="K190" s="6">
        <f t="shared" si="17"/>
        <v>133308.24106317107</v>
      </c>
    </row>
    <row r="191" spans="1:11" s="63" customFormat="1" x14ac:dyDescent="0.2">
      <c r="A191" s="17"/>
      <c r="C191" s="6"/>
      <c r="D191" s="8"/>
      <c r="E191" s="8">
        <v>191</v>
      </c>
      <c r="F191" s="6">
        <f t="shared" si="13"/>
        <v>95500</v>
      </c>
      <c r="G191" s="32">
        <f t="shared" si="12"/>
        <v>0.05</v>
      </c>
      <c r="H191" s="6">
        <f t="shared" si="14"/>
        <v>557.53433776321287</v>
      </c>
      <c r="I191" s="6">
        <f t="shared" si="15"/>
        <v>105.93152417501045</v>
      </c>
      <c r="J191" s="6">
        <f t="shared" si="16"/>
        <v>451.60281358820242</v>
      </c>
      <c r="K191" s="6">
        <f t="shared" si="17"/>
        <v>134259.84387675926</v>
      </c>
    </row>
    <row r="192" spans="1:11" s="63" customFormat="1" x14ac:dyDescent="0.2">
      <c r="A192" s="17"/>
      <c r="C192" s="6"/>
      <c r="D192" s="8"/>
      <c r="E192" s="59">
        <v>192</v>
      </c>
      <c r="F192" s="6">
        <f t="shared" si="13"/>
        <v>96000</v>
      </c>
      <c r="G192" s="32">
        <f t="shared" si="12"/>
        <v>0.05</v>
      </c>
      <c r="H192" s="6">
        <f t="shared" si="14"/>
        <v>561.49934948649695</v>
      </c>
      <c r="I192" s="6">
        <f t="shared" si="15"/>
        <v>106.68487640243443</v>
      </c>
      <c r="J192" s="6">
        <f t="shared" si="16"/>
        <v>454.81447308406251</v>
      </c>
      <c r="K192" s="6">
        <f t="shared" si="17"/>
        <v>135214.65834984332</v>
      </c>
    </row>
    <row r="193" spans="1:11" s="63" customFormat="1" x14ac:dyDescent="0.2">
      <c r="A193" s="17"/>
      <c r="C193" s="6"/>
      <c r="D193" s="8"/>
      <c r="E193" s="59">
        <v>193</v>
      </c>
      <c r="F193" s="6">
        <f t="shared" si="13"/>
        <v>96500</v>
      </c>
      <c r="G193" s="32">
        <f t="shared" si="12"/>
        <v>0.05</v>
      </c>
      <c r="H193" s="6">
        <f t="shared" si="14"/>
        <v>565.47774312434717</v>
      </c>
      <c r="I193" s="6">
        <f t="shared" si="15"/>
        <v>107.44077119362596</v>
      </c>
      <c r="J193" s="6">
        <f t="shared" si="16"/>
        <v>458.03697193072122</v>
      </c>
      <c r="K193" s="6">
        <f t="shared" si="17"/>
        <v>136172.69532177405</v>
      </c>
    </row>
    <row r="194" spans="1:11" s="63" customFormat="1" x14ac:dyDescent="0.2">
      <c r="A194" s="17"/>
      <c r="C194" s="6"/>
      <c r="D194" s="8"/>
      <c r="E194" s="8">
        <v>194</v>
      </c>
      <c r="F194" s="6">
        <f t="shared" si="13"/>
        <v>97000</v>
      </c>
      <c r="G194" s="32">
        <f t="shared" ref="G194:G257" si="18">B$14</f>
        <v>0.05</v>
      </c>
      <c r="H194" s="6">
        <f t="shared" si="14"/>
        <v>569.4695638407253</v>
      </c>
      <c r="I194" s="6">
        <f t="shared" si="15"/>
        <v>108.1992171297378</v>
      </c>
      <c r="J194" s="6">
        <f t="shared" si="16"/>
        <v>461.2703467109875</v>
      </c>
      <c r="K194" s="6">
        <f t="shared" si="17"/>
        <v>137133.96566848503</v>
      </c>
    </row>
    <row r="195" spans="1:11" s="63" customFormat="1" x14ac:dyDescent="0.2">
      <c r="A195" s="17"/>
      <c r="C195" s="6"/>
      <c r="D195" s="8"/>
      <c r="E195" s="59">
        <v>195</v>
      </c>
      <c r="F195" s="6">
        <f t="shared" ref="F195:F258" si="19">B$13+F194</f>
        <v>97500</v>
      </c>
      <c r="G195" s="32">
        <f t="shared" si="18"/>
        <v>0.05</v>
      </c>
      <c r="H195" s="6">
        <f t="shared" ref="H195:H258" si="20">(B$13 +K194)*G195/12</f>
        <v>573.47485695202101</v>
      </c>
      <c r="I195" s="6">
        <f t="shared" ref="I195:I258" si="21">H195*19%</f>
        <v>108.960222820884</v>
      </c>
      <c r="J195" s="6">
        <f t="shared" ref="J195:J258" si="22">H195-I195</f>
        <v>464.51463413113703</v>
      </c>
      <c r="K195" s="6">
        <f t="shared" ref="K195:K258" si="23">K194+B$13+J195</f>
        <v>138098.48030261617</v>
      </c>
    </row>
    <row r="196" spans="1:11" s="63" customFormat="1" x14ac:dyDescent="0.2">
      <c r="A196" s="17"/>
      <c r="C196" s="6"/>
      <c r="D196" s="8"/>
      <c r="E196" s="59">
        <v>196</v>
      </c>
      <c r="F196" s="6">
        <f t="shared" si="19"/>
        <v>98000</v>
      </c>
      <c r="G196" s="32">
        <f t="shared" si="18"/>
        <v>0.05</v>
      </c>
      <c r="H196" s="6">
        <f t="shared" si="20"/>
        <v>577.49366792756734</v>
      </c>
      <c r="I196" s="6">
        <f t="shared" si="21"/>
        <v>109.72379690623779</v>
      </c>
      <c r="J196" s="6">
        <f t="shared" si="22"/>
        <v>467.76987102132955</v>
      </c>
      <c r="K196" s="6">
        <f t="shared" si="23"/>
        <v>139066.2501736375</v>
      </c>
    </row>
    <row r="197" spans="1:11" s="63" customFormat="1" x14ac:dyDescent="0.2">
      <c r="A197" s="17"/>
      <c r="C197" s="6"/>
      <c r="D197" s="8"/>
      <c r="E197" s="8">
        <v>197</v>
      </c>
      <c r="F197" s="6">
        <f t="shared" si="19"/>
        <v>98500</v>
      </c>
      <c r="G197" s="32">
        <f t="shared" si="18"/>
        <v>0.05</v>
      </c>
      <c r="H197" s="6">
        <f t="shared" si="20"/>
        <v>581.52604239015625</v>
      </c>
      <c r="I197" s="6">
        <f t="shared" si="21"/>
        <v>110.48994805412968</v>
      </c>
      <c r="J197" s="6">
        <f t="shared" si="22"/>
        <v>471.03609433602657</v>
      </c>
      <c r="K197" s="6">
        <f t="shared" si="23"/>
        <v>140037.28626797351</v>
      </c>
    </row>
    <row r="198" spans="1:11" s="63" customFormat="1" x14ac:dyDescent="0.2">
      <c r="A198" s="17"/>
      <c r="C198" s="6"/>
      <c r="D198" s="8"/>
      <c r="E198" s="59">
        <v>198</v>
      </c>
      <c r="F198" s="6">
        <f t="shared" si="19"/>
        <v>99000</v>
      </c>
      <c r="G198" s="32">
        <f t="shared" si="18"/>
        <v>0.05</v>
      </c>
      <c r="H198" s="6">
        <f t="shared" si="20"/>
        <v>585.57202611655634</v>
      </c>
      <c r="I198" s="6">
        <f t="shared" si="21"/>
        <v>111.25868496214571</v>
      </c>
      <c r="J198" s="6">
        <f t="shared" si="22"/>
        <v>474.31334115441064</v>
      </c>
      <c r="K198" s="6">
        <f t="shared" si="23"/>
        <v>141011.59960912791</v>
      </c>
    </row>
    <row r="199" spans="1:11" s="63" customFormat="1" x14ac:dyDescent="0.2">
      <c r="A199" s="17"/>
      <c r="C199" s="6"/>
      <c r="D199" s="8"/>
      <c r="E199" s="59">
        <v>199</v>
      </c>
      <c r="F199" s="6">
        <f t="shared" si="19"/>
        <v>99500</v>
      </c>
      <c r="G199" s="32">
        <f t="shared" si="18"/>
        <v>0.05</v>
      </c>
      <c r="H199" s="6">
        <f t="shared" si="20"/>
        <v>589.63166503803302</v>
      </c>
      <c r="I199" s="6">
        <f t="shared" si="21"/>
        <v>112.03001635722627</v>
      </c>
      <c r="J199" s="6">
        <f t="shared" si="22"/>
        <v>477.60164868080676</v>
      </c>
      <c r="K199" s="6">
        <f t="shared" si="23"/>
        <v>141989.20125780872</v>
      </c>
    </row>
    <row r="200" spans="1:11" s="63" customFormat="1" x14ac:dyDescent="0.2">
      <c r="A200" s="17"/>
      <c r="C200" s="6"/>
      <c r="D200" s="8"/>
      <c r="E200" s="8">
        <v>200</v>
      </c>
      <c r="F200" s="6">
        <f t="shared" si="19"/>
        <v>100000</v>
      </c>
      <c r="G200" s="32">
        <f t="shared" si="18"/>
        <v>0.05</v>
      </c>
      <c r="H200" s="6">
        <f t="shared" si="20"/>
        <v>593.7050052408697</v>
      </c>
      <c r="I200" s="6">
        <f t="shared" si="21"/>
        <v>112.80395099576525</v>
      </c>
      <c r="J200" s="6">
        <f t="shared" si="22"/>
        <v>480.90105424510443</v>
      </c>
      <c r="K200" s="6">
        <f t="shared" si="23"/>
        <v>142970.10231205382</v>
      </c>
    </row>
    <row r="201" spans="1:11" s="63" customFormat="1" x14ac:dyDescent="0.2">
      <c r="A201" s="17"/>
      <c r="C201" s="6"/>
      <c r="D201" s="8"/>
      <c r="E201" s="59">
        <v>201</v>
      </c>
      <c r="F201" s="6">
        <f t="shared" si="19"/>
        <v>100500</v>
      </c>
      <c r="G201" s="32">
        <f t="shared" si="18"/>
        <v>0.05</v>
      </c>
      <c r="H201" s="6">
        <f t="shared" si="20"/>
        <v>597.79209296689089</v>
      </c>
      <c r="I201" s="6">
        <f t="shared" si="21"/>
        <v>113.58049766370927</v>
      </c>
      <c r="J201" s="6">
        <f t="shared" si="22"/>
        <v>484.21159530318164</v>
      </c>
      <c r="K201" s="6">
        <f t="shared" si="23"/>
        <v>143954.31390735699</v>
      </c>
    </row>
    <row r="202" spans="1:11" s="63" customFormat="1" x14ac:dyDescent="0.2">
      <c r="A202" s="17"/>
      <c r="C202" s="6"/>
      <c r="D202" s="8"/>
      <c r="E202" s="59">
        <v>202</v>
      </c>
      <c r="F202" s="6">
        <f t="shared" si="19"/>
        <v>101000</v>
      </c>
      <c r="G202" s="32">
        <f t="shared" si="18"/>
        <v>0.05</v>
      </c>
      <c r="H202" s="6">
        <f t="shared" si="20"/>
        <v>601.89297461398746</v>
      </c>
      <c r="I202" s="6">
        <f t="shared" si="21"/>
        <v>114.35966517665761</v>
      </c>
      <c r="J202" s="6">
        <f t="shared" si="22"/>
        <v>487.53330943732988</v>
      </c>
      <c r="K202" s="6">
        <f t="shared" si="23"/>
        <v>144941.84721679433</v>
      </c>
    </row>
    <row r="203" spans="1:11" s="63" customFormat="1" x14ac:dyDescent="0.2">
      <c r="A203" s="17"/>
      <c r="C203" s="6"/>
      <c r="D203" s="8"/>
      <c r="E203" s="8">
        <v>203</v>
      </c>
      <c r="F203" s="6">
        <f t="shared" si="19"/>
        <v>101500</v>
      </c>
      <c r="G203" s="32">
        <f t="shared" si="18"/>
        <v>0.05</v>
      </c>
      <c r="H203" s="6">
        <f t="shared" si="20"/>
        <v>606.00769673664308</v>
      </c>
      <c r="I203" s="6">
        <f t="shared" si="21"/>
        <v>115.14146237996219</v>
      </c>
      <c r="J203" s="6">
        <f t="shared" si="22"/>
        <v>490.86623435668088</v>
      </c>
      <c r="K203" s="6">
        <f t="shared" si="23"/>
        <v>145932.71345115101</v>
      </c>
    </row>
    <row r="204" spans="1:11" s="63" customFormat="1" x14ac:dyDescent="0.2">
      <c r="A204" s="17"/>
      <c r="C204" s="6"/>
      <c r="D204" s="8"/>
      <c r="E204" s="59">
        <v>204</v>
      </c>
      <c r="F204" s="6">
        <f t="shared" si="19"/>
        <v>102000</v>
      </c>
      <c r="G204" s="32">
        <f t="shared" si="18"/>
        <v>0.05</v>
      </c>
      <c r="H204" s="6">
        <f t="shared" si="20"/>
        <v>610.13630604646255</v>
      </c>
      <c r="I204" s="6">
        <f t="shared" si="21"/>
        <v>115.92589814882788</v>
      </c>
      <c r="J204" s="6">
        <f t="shared" si="22"/>
        <v>494.2104078976347</v>
      </c>
      <c r="K204" s="6">
        <f t="shared" si="23"/>
        <v>146926.92385904863</v>
      </c>
    </row>
    <row r="205" spans="1:11" s="63" customFormat="1" x14ac:dyDescent="0.2">
      <c r="A205" s="17"/>
      <c r="C205" s="6"/>
      <c r="D205" s="8"/>
      <c r="E205" s="59">
        <v>205</v>
      </c>
      <c r="F205" s="6">
        <f t="shared" si="19"/>
        <v>102500</v>
      </c>
      <c r="G205" s="32">
        <f t="shared" si="18"/>
        <v>0.05</v>
      </c>
      <c r="H205" s="6">
        <f t="shared" si="20"/>
        <v>614.2788494127027</v>
      </c>
      <c r="I205" s="6">
        <f t="shared" si="21"/>
        <v>116.71298138841351</v>
      </c>
      <c r="J205" s="6">
        <f t="shared" si="22"/>
        <v>497.56586802428922</v>
      </c>
      <c r="K205" s="6">
        <f t="shared" si="23"/>
        <v>147924.48972707291</v>
      </c>
    </row>
    <row r="206" spans="1:11" s="63" customFormat="1" x14ac:dyDescent="0.2">
      <c r="A206" s="17"/>
      <c r="C206" s="6"/>
      <c r="D206" s="8"/>
      <c r="E206" s="8">
        <v>206</v>
      </c>
      <c r="F206" s="6">
        <f t="shared" si="19"/>
        <v>103000</v>
      </c>
      <c r="G206" s="32">
        <f t="shared" si="18"/>
        <v>0.05</v>
      </c>
      <c r="H206" s="6">
        <f t="shared" si="20"/>
        <v>618.43537386280389</v>
      </c>
      <c r="I206" s="6">
        <f t="shared" si="21"/>
        <v>117.50272103393274</v>
      </c>
      <c r="J206" s="6">
        <f t="shared" si="22"/>
        <v>500.93265282887114</v>
      </c>
      <c r="K206" s="6">
        <f t="shared" si="23"/>
        <v>148925.42237990178</v>
      </c>
    </row>
    <row r="207" spans="1:11" s="63" customFormat="1" x14ac:dyDescent="0.2">
      <c r="A207" s="17"/>
      <c r="C207" s="6"/>
      <c r="D207" s="8"/>
      <c r="E207" s="59">
        <v>207</v>
      </c>
      <c r="F207" s="6">
        <f t="shared" si="19"/>
        <v>103500</v>
      </c>
      <c r="G207" s="32">
        <f t="shared" si="18"/>
        <v>0.05</v>
      </c>
      <c r="H207" s="6">
        <f t="shared" si="20"/>
        <v>622.6059265829241</v>
      </c>
      <c r="I207" s="6">
        <f t="shared" si="21"/>
        <v>118.29512605075558</v>
      </c>
      <c r="J207" s="6">
        <f t="shared" si="22"/>
        <v>504.31080053216851</v>
      </c>
      <c r="K207" s="6">
        <f t="shared" si="23"/>
        <v>149929.73318043395</v>
      </c>
    </row>
    <row r="208" spans="1:11" s="63" customFormat="1" x14ac:dyDescent="0.2">
      <c r="A208" s="17"/>
      <c r="C208" s="6"/>
      <c r="D208" s="8"/>
      <c r="E208" s="59">
        <v>208</v>
      </c>
      <c r="F208" s="6">
        <f t="shared" si="19"/>
        <v>104000</v>
      </c>
      <c r="G208" s="32">
        <f t="shared" si="18"/>
        <v>0.05</v>
      </c>
      <c r="H208" s="6">
        <f t="shared" si="20"/>
        <v>626.79055491847487</v>
      </c>
      <c r="I208" s="6">
        <f t="shared" si="21"/>
        <v>119.09020543451022</v>
      </c>
      <c r="J208" s="6">
        <f t="shared" si="22"/>
        <v>507.70034948396466</v>
      </c>
      <c r="K208" s="6">
        <f t="shared" si="23"/>
        <v>150937.43352991791</v>
      </c>
    </row>
    <row r="209" spans="1:11" s="63" customFormat="1" x14ac:dyDescent="0.2">
      <c r="A209" s="17"/>
      <c r="C209" s="6"/>
      <c r="D209" s="8"/>
      <c r="E209" s="8">
        <v>209</v>
      </c>
      <c r="F209" s="6">
        <f t="shared" si="19"/>
        <v>104500</v>
      </c>
      <c r="G209" s="32">
        <f t="shared" si="18"/>
        <v>0.05</v>
      </c>
      <c r="H209" s="6">
        <f t="shared" si="20"/>
        <v>630.98930637465799</v>
      </c>
      <c r="I209" s="6">
        <f t="shared" si="21"/>
        <v>119.88796821118501</v>
      </c>
      <c r="J209" s="6">
        <f t="shared" si="22"/>
        <v>511.10133816347297</v>
      </c>
      <c r="K209" s="6">
        <f t="shared" si="23"/>
        <v>151948.53486808139</v>
      </c>
    </row>
    <row r="210" spans="1:11" s="63" customFormat="1" x14ac:dyDescent="0.2">
      <c r="A210" s="17"/>
      <c r="C210" s="6"/>
      <c r="D210" s="8"/>
      <c r="E210" s="59">
        <v>210</v>
      </c>
      <c r="F210" s="6">
        <f t="shared" si="19"/>
        <v>105000</v>
      </c>
      <c r="G210" s="32">
        <f t="shared" si="18"/>
        <v>0.05</v>
      </c>
      <c r="H210" s="6">
        <f t="shared" si="20"/>
        <v>635.20222861700586</v>
      </c>
      <c r="I210" s="6">
        <f t="shared" si="21"/>
        <v>120.68842343723111</v>
      </c>
      <c r="J210" s="6">
        <f t="shared" si="22"/>
        <v>514.51380517977475</v>
      </c>
      <c r="K210" s="6">
        <f t="shared" si="23"/>
        <v>152963.04867326116</v>
      </c>
    </row>
    <row r="211" spans="1:11" s="63" customFormat="1" x14ac:dyDescent="0.2">
      <c r="A211" s="17"/>
      <c r="C211" s="6"/>
      <c r="D211" s="8"/>
      <c r="E211" s="59">
        <v>211</v>
      </c>
      <c r="F211" s="6">
        <f t="shared" si="19"/>
        <v>105500</v>
      </c>
      <c r="G211" s="32">
        <f t="shared" si="18"/>
        <v>0.05</v>
      </c>
      <c r="H211" s="6">
        <f t="shared" si="20"/>
        <v>639.42936947192152</v>
      </c>
      <c r="I211" s="6">
        <f t="shared" si="21"/>
        <v>121.49158019966509</v>
      </c>
      <c r="J211" s="6">
        <f t="shared" si="22"/>
        <v>517.9377892722564</v>
      </c>
      <c r="K211" s="6">
        <f t="shared" si="23"/>
        <v>153980.98646253342</v>
      </c>
    </row>
    <row r="212" spans="1:11" s="63" customFormat="1" x14ac:dyDescent="0.2">
      <c r="A212" s="17"/>
      <c r="C212" s="6"/>
      <c r="D212" s="8"/>
      <c r="E212" s="8">
        <v>212</v>
      </c>
      <c r="F212" s="6">
        <f t="shared" si="19"/>
        <v>106000</v>
      </c>
      <c r="G212" s="32">
        <f t="shared" si="18"/>
        <v>0.05</v>
      </c>
      <c r="H212" s="6">
        <f t="shared" si="20"/>
        <v>643.67077692722262</v>
      </c>
      <c r="I212" s="6">
        <f t="shared" si="21"/>
        <v>122.29744761617231</v>
      </c>
      <c r="J212" s="6">
        <f t="shared" si="22"/>
        <v>521.37332931105027</v>
      </c>
      <c r="K212" s="6">
        <f t="shared" si="23"/>
        <v>155002.35979184447</v>
      </c>
    </row>
    <row r="213" spans="1:11" s="63" customFormat="1" x14ac:dyDescent="0.2">
      <c r="A213" s="17"/>
      <c r="C213" s="6"/>
      <c r="D213" s="8"/>
      <c r="E213" s="59">
        <v>213</v>
      </c>
      <c r="F213" s="6">
        <f t="shared" si="19"/>
        <v>106500</v>
      </c>
      <c r="G213" s="32">
        <f t="shared" si="18"/>
        <v>0.05</v>
      </c>
      <c r="H213" s="6">
        <f t="shared" si="20"/>
        <v>647.92649913268531</v>
      </c>
      <c r="I213" s="6">
        <f t="shared" si="21"/>
        <v>123.10603483521021</v>
      </c>
      <c r="J213" s="6">
        <f t="shared" si="22"/>
        <v>524.82046429747516</v>
      </c>
      <c r="K213" s="6">
        <f t="shared" si="23"/>
        <v>156027.18025614196</v>
      </c>
    </row>
    <row r="214" spans="1:11" s="63" customFormat="1" x14ac:dyDescent="0.2">
      <c r="A214" s="17"/>
      <c r="C214" s="6"/>
      <c r="D214" s="8"/>
      <c r="E214" s="59">
        <v>214</v>
      </c>
      <c r="F214" s="6">
        <f t="shared" si="19"/>
        <v>107000</v>
      </c>
      <c r="G214" s="32">
        <f t="shared" si="18"/>
        <v>0.05</v>
      </c>
      <c r="H214" s="6">
        <f t="shared" si="20"/>
        <v>652.19658440059152</v>
      </c>
      <c r="I214" s="6">
        <f t="shared" si="21"/>
        <v>123.91735103611239</v>
      </c>
      <c r="J214" s="6">
        <f t="shared" si="22"/>
        <v>528.27923336447907</v>
      </c>
      <c r="K214" s="6">
        <f t="shared" si="23"/>
        <v>157055.45948950644</v>
      </c>
    </row>
    <row r="215" spans="1:11" s="63" customFormat="1" x14ac:dyDescent="0.2">
      <c r="A215" s="17"/>
      <c r="C215" s="6"/>
      <c r="D215" s="8"/>
      <c r="E215" s="8">
        <v>215</v>
      </c>
      <c r="F215" s="6">
        <f t="shared" si="19"/>
        <v>107500</v>
      </c>
      <c r="G215" s="32">
        <f t="shared" si="18"/>
        <v>0.05</v>
      </c>
      <c r="H215" s="6">
        <f t="shared" si="20"/>
        <v>656.48108120627683</v>
      </c>
      <c r="I215" s="6">
        <f t="shared" si="21"/>
        <v>124.73140542919261</v>
      </c>
      <c r="J215" s="6">
        <f t="shared" si="22"/>
        <v>531.74967577708424</v>
      </c>
      <c r="K215" s="6">
        <f t="shared" si="23"/>
        <v>158087.20916528351</v>
      </c>
    </row>
    <row r="216" spans="1:11" s="63" customFormat="1" x14ac:dyDescent="0.2">
      <c r="A216" s="17"/>
      <c r="C216" s="6"/>
      <c r="D216" s="8"/>
      <c r="E216" s="59">
        <v>216</v>
      </c>
      <c r="F216" s="6">
        <f t="shared" si="19"/>
        <v>108000</v>
      </c>
      <c r="G216" s="32">
        <f t="shared" si="18"/>
        <v>0.05</v>
      </c>
      <c r="H216" s="6">
        <f t="shared" si="20"/>
        <v>660.78003818868126</v>
      </c>
      <c r="I216" s="6">
        <f t="shared" si="21"/>
        <v>125.54820725584945</v>
      </c>
      <c r="J216" s="6">
        <f t="shared" si="22"/>
        <v>535.23183093283183</v>
      </c>
      <c r="K216" s="6">
        <f t="shared" si="23"/>
        <v>159122.44099621635</v>
      </c>
    </row>
    <row r="217" spans="1:11" s="63" customFormat="1" x14ac:dyDescent="0.2">
      <c r="A217" s="17"/>
      <c r="C217" s="6"/>
      <c r="D217" s="8"/>
      <c r="E217" s="59">
        <v>217</v>
      </c>
      <c r="F217" s="6">
        <f t="shared" si="19"/>
        <v>108500</v>
      </c>
      <c r="G217" s="32">
        <f t="shared" si="18"/>
        <v>0.05</v>
      </c>
      <c r="H217" s="6">
        <f t="shared" si="20"/>
        <v>665.09350415090148</v>
      </c>
      <c r="I217" s="6">
        <f t="shared" si="21"/>
        <v>126.36776578867128</v>
      </c>
      <c r="J217" s="6">
        <f t="shared" si="22"/>
        <v>538.72573836223023</v>
      </c>
      <c r="K217" s="6">
        <f t="shared" si="23"/>
        <v>160161.16673457858</v>
      </c>
    </row>
    <row r="218" spans="1:11" s="63" customFormat="1" x14ac:dyDescent="0.2">
      <c r="A218" s="17"/>
      <c r="C218" s="6"/>
      <c r="D218" s="8"/>
      <c r="E218" s="8">
        <v>218</v>
      </c>
      <c r="F218" s="6">
        <f t="shared" si="19"/>
        <v>109000</v>
      </c>
      <c r="G218" s="32">
        <f t="shared" si="18"/>
        <v>0.05</v>
      </c>
      <c r="H218" s="6">
        <f t="shared" si="20"/>
        <v>669.42152806074409</v>
      </c>
      <c r="I218" s="6">
        <f t="shared" si="21"/>
        <v>127.19009033154138</v>
      </c>
      <c r="J218" s="6">
        <f t="shared" si="22"/>
        <v>542.23143772920275</v>
      </c>
      <c r="K218" s="6">
        <f t="shared" si="23"/>
        <v>161203.39817230779</v>
      </c>
    </row>
    <row r="219" spans="1:11" s="63" customFormat="1" x14ac:dyDescent="0.2">
      <c r="A219" s="17"/>
      <c r="C219" s="6"/>
      <c r="D219" s="8"/>
      <c r="E219" s="59">
        <v>219</v>
      </c>
      <c r="F219" s="6">
        <f t="shared" si="19"/>
        <v>109500</v>
      </c>
      <c r="G219" s="32">
        <f t="shared" si="18"/>
        <v>0.05</v>
      </c>
      <c r="H219" s="6">
        <f t="shared" si="20"/>
        <v>673.76415905128249</v>
      </c>
      <c r="I219" s="6">
        <f t="shared" si="21"/>
        <v>128.01519021974369</v>
      </c>
      <c r="J219" s="6">
        <f t="shared" si="22"/>
        <v>545.74896883153883</v>
      </c>
      <c r="K219" s="6">
        <f t="shared" si="23"/>
        <v>162249.14714113931</v>
      </c>
    </row>
    <row r="220" spans="1:11" s="63" customFormat="1" x14ac:dyDescent="0.2">
      <c r="A220" s="17"/>
      <c r="C220" s="6"/>
      <c r="D220" s="8"/>
      <c r="E220" s="59">
        <v>220</v>
      </c>
      <c r="F220" s="6">
        <f t="shared" si="19"/>
        <v>110000</v>
      </c>
      <c r="G220" s="32">
        <f t="shared" si="18"/>
        <v>0.05</v>
      </c>
      <c r="H220" s="6">
        <f t="shared" si="20"/>
        <v>678.12144642141391</v>
      </c>
      <c r="I220" s="6">
        <f t="shared" si="21"/>
        <v>128.84307482006864</v>
      </c>
      <c r="J220" s="6">
        <f t="shared" si="22"/>
        <v>549.27837160134527</v>
      </c>
      <c r="K220" s="6">
        <f t="shared" si="23"/>
        <v>163298.42551274065</v>
      </c>
    </row>
    <row r="221" spans="1:11" s="63" customFormat="1" x14ac:dyDescent="0.2">
      <c r="A221" s="17"/>
      <c r="C221" s="6"/>
      <c r="D221" s="8"/>
      <c r="E221" s="8">
        <v>221</v>
      </c>
      <c r="F221" s="6">
        <f t="shared" si="19"/>
        <v>110500</v>
      </c>
      <c r="G221" s="32">
        <f t="shared" si="18"/>
        <v>0.05</v>
      </c>
      <c r="H221" s="6">
        <f t="shared" si="20"/>
        <v>682.49343963641934</v>
      </c>
      <c r="I221" s="6">
        <f t="shared" si="21"/>
        <v>129.67375353091967</v>
      </c>
      <c r="J221" s="6">
        <f t="shared" si="22"/>
        <v>552.81968610549961</v>
      </c>
      <c r="K221" s="6">
        <f t="shared" si="23"/>
        <v>164351.24519884615</v>
      </c>
    </row>
    <row r="222" spans="1:11" s="63" customFormat="1" x14ac:dyDescent="0.2">
      <c r="A222" s="17"/>
      <c r="C222" s="6"/>
      <c r="D222" s="8"/>
      <c r="E222" s="59">
        <v>222</v>
      </c>
      <c r="F222" s="6">
        <f t="shared" si="19"/>
        <v>111000</v>
      </c>
      <c r="G222" s="32">
        <f t="shared" si="18"/>
        <v>0.05</v>
      </c>
      <c r="H222" s="6">
        <f t="shared" si="20"/>
        <v>686.88018832852561</v>
      </c>
      <c r="I222" s="6">
        <f t="shared" si="21"/>
        <v>130.50723578241985</v>
      </c>
      <c r="J222" s="6">
        <f t="shared" si="22"/>
        <v>556.37295254610581</v>
      </c>
      <c r="K222" s="6">
        <f t="shared" si="23"/>
        <v>165407.61815139226</v>
      </c>
    </row>
    <row r="223" spans="1:11" s="63" customFormat="1" x14ac:dyDescent="0.2">
      <c r="A223" s="17"/>
      <c r="C223" s="6"/>
      <c r="D223" s="8"/>
      <c r="E223" s="59">
        <v>223</v>
      </c>
      <c r="F223" s="6">
        <f t="shared" si="19"/>
        <v>111500</v>
      </c>
      <c r="G223" s="32">
        <f t="shared" si="18"/>
        <v>0.05</v>
      </c>
      <c r="H223" s="6">
        <f t="shared" si="20"/>
        <v>691.28174229746776</v>
      </c>
      <c r="I223" s="6">
        <f t="shared" si="21"/>
        <v>131.34353103651887</v>
      </c>
      <c r="J223" s="6">
        <f t="shared" si="22"/>
        <v>559.93821126094895</v>
      </c>
      <c r="K223" s="6">
        <f t="shared" si="23"/>
        <v>166467.55636265321</v>
      </c>
    </row>
    <row r="224" spans="1:11" s="63" customFormat="1" x14ac:dyDescent="0.2">
      <c r="A224" s="17"/>
      <c r="C224" s="6"/>
      <c r="D224" s="8"/>
      <c r="E224" s="8">
        <v>224</v>
      </c>
      <c r="F224" s="6">
        <f t="shared" si="19"/>
        <v>112000</v>
      </c>
      <c r="G224" s="32">
        <f t="shared" si="18"/>
        <v>0.05</v>
      </c>
      <c r="H224" s="6">
        <f t="shared" si="20"/>
        <v>695.69815151105513</v>
      </c>
      <c r="I224" s="6">
        <f t="shared" si="21"/>
        <v>132.18264878710048</v>
      </c>
      <c r="J224" s="6">
        <f t="shared" si="22"/>
        <v>563.51550272395468</v>
      </c>
      <c r="K224" s="6">
        <f t="shared" si="23"/>
        <v>167531.07186537716</v>
      </c>
    </row>
    <row r="225" spans="1:11" s="63" customFormat="1" x14ac:dyDescent="0.2">
      <c r="A225" s="17"/>
      <c r="C225" s="6"/>
      <c r="D225" s="8"/>
      <c r="E225" s="59">
        <v>225</v>
      </c>
      <c r="F225" s="6">
        <f t="shared" si="19"/>
        <v>112500</v>
      </c>
      <c r="G225" s="32">
        <f t="shared" si="18"/>
        <v>0.05</v>
      </c>
      <c r="H225" s="6">
        <f t="shared" si="20"/>
        <v>700.12946610573817</v>
      </c>
      <c r="I225" s="6">
        <f t="shared" si="21"/>
        <v>133.02459856009025</v>
      </c>
      <c r="J225" s="6">
        <f t="shared" si="22"/>
        <v>567.10486754564795</v>
      </c>
      <c r="K225" s="6">
        <f t="shared" si="23"/>
        <v>168598.17673292282</v>
      </c>
    </row>
    <row r="226" spans="1:11" s="63" customFormat="1" x14ac:dyDescent="0.2">
      <c r="A226" s="17"/>
      <c r="C226" s="6"/>
      <c r="D226" s="8"/>
      <c r="E226" s="59">
        <v>226</v>
      </c>
      <c r="F226" s="6">
        <f t="shared" si="19"/>
        <v>113000</v>
      </c>
      <c r="G226" s="32">
        <f t="shared" si="18"/>
        <v>0.05</v>
      </c>
      <c r="H226" s="6">
        <f t="shared" si="20"/>
        <v>704.57573638717849</v>
      </c>
      <c r="I226" s="6">
        <f t="shared" si="21"/>
        <v>133.86938991356391</v>
      </c>
      <c r="J226" s="6">
        <f t="shared" si="22"/>
        <v>570.70634647361453</v>
      </c>
      <c r="K226" s="6">
        <f t="shared" si="23"/>
        <v>169668.88307939644</v>
      </c>
    </row>
    <row r="227" spans="1:11" s="63" customFormat="1" x14ac:dyDescent="0.2">
      <c r="A227" s="17"/>
      <c r="C227" s="6"/>
      <c r="D227" s="8"/>
      <c r="E227" s="8">
        <v>227</v>
      </c>
      <c r="F227" s="6">
        <f t="shared" si="19"/>
        <v>113500</v>
      </c>
      <c r="G227" s="32">
        <f t="shared" si="18"/>
        <v>0.05</v>
      </c>
      <c r="H227" s="6">
        <f t="shared" si="20"/>
        <v>709.03701283081853</v>
      </c>
      <c r="I227" s="6">
        <f t="shared" si="21"/>
        <v>134.71703243785552</v>
      </c>
      <c r="J227" s="6">
        <f t="shared" si="22"/>
        <v>574.31998039296298</v>
      </c>
      <c r="K227" s="6">
        <f t="shared" si="23"/>
        <v>170743.2030597894</v>
      </c>
    </row>
    <row r="228" spans="1:11" s="63" customFormat="1" x14ac:dyDescent="0.2">
      <c r="A228" s="17"/>
      <c r="C228" s="6"/>
      <c r="D228" s="8"/>
      <c r="E228" s="59">
        <v>228</v>
      </c>
      <c r="F228" s="6">
        <f t="shared" si="19"/>
        <v>114000</v>
      </c>
      <c r="G228" s="32">
        <f t="shared" si="18"/>
        <v>0.05</v>
      </c>
      <c r="H228" s="6">
        <f t="shared" si="20"/>
        <v>713.51334608245588</v>
      </c>
      <c r="I228" s="6">
        <f t="shared" si="21"/>
        <v>135.56753575566663</v>
      </c>
      <c r="J228" s="6">
        <f t="shared" si="22"/>
        <v>577.94581032678923</v>
      </c>
      <c r="K228" s="6">
        <f t="shared" si="23"/>
        <v>171821.14887011619</v>
      </c>
    </row>
    <row r="229" spans="1:11" s="63" customFormat="1" x14ac:dyDescent="0.2">
      <c r="A229" s="17"/>
      <c r="C229" s="6"/>
      <c r="D229" s="8"/>
      <c r="E229" s="59">
        <v>229</v>
      </c>
      <c r="F229" s="6">
        <f t="shared" si="19"/>
        <v>114500</v>
      </c>
      <c r="G229" s="32">
        <f t="shared" si="18"/>
        <v>0.05</v>
      </c>
      <c r="H229" s="6">
        <f t="shared" si="20"/>
        <v>718.00478695881748</v>
      </c>
      <c r="I229" s="6">
        <f t="shared" si="21"/>
        <v>136.42090952217532</v>
      </c>
      <c r="J229" s="6">
        <f t="shared" si="22"/>
        <v>581.58387743664218</v>
      </c>
      <c r="K229" s="6">
        <f t="shared" si="23"/>
        <v>172902.73274755283</v>
      </c>
    </row>
    <row r="230" spans="1:11" s="63" customFormat="1" x14ac:dyDescent="0.2">
      <c r="A230" s="17"/>
      <c r="C230" s="6"/>
      <c r="D230" s="8"/>
      <c r="E230" s="8">
        <v>230</v>
      </c>
      <c r="F230" s="6">
        <f t="shared" si="19"/>
        <v>115000</v>
      </c>
      <c r="G230" s="32">
        <f t="shared" si="18"/>
        <v>0.05</v>
      </c>
      <c r="H230" s="6">
        <f t="shared" si="20"/>
        <v>722.51138644813682</v>
      </c>
      <c r="I230" s="6">
        <f t="shared" si="21"/>
        <v>137.277163425146</v>
      </c>
      <c r="J230" s="6">
        <f t="shared" si="22"/>
        <v>585.23422302299082</v>
      </c>
      <c r="K230" s="6">
        <f t="shared" si="23"/>
        <v>173987.96697057583</v>
      </c>
    </row>
    <row r="231" spans="1:11" s="63" customFormat="1" x14ac:dyDescent="0.2">
      <c r="A231" s="17"/>
      <c r="C231" s="6"/>
      <c r="D231" s="8"/>
      <c r="E231" s="59">
        <v>231</v>
      </c>
      <c r="F231" s="6">
        <f t="shared" si="19"/>
        <v>115500</v>
      </c>
      <c r="G231" s="32">
        <f t="shared" si="18"/>
        <v>0.05</v>
      </c>
      <c r="H231" s="6">
        <f t="shared" si="20"/>
        <v>727.03319571073268</v>
      </c>
      <c r="I231" s="6">
        <f t="shared" si="21"/>
        <v>138.13630718503921</v>
      </c>
      <c r="J231" s="6">
        <f t="shared" si="22"/>
        <v>588.8968885256935</v>
      </c>
      <c r="K231" s="6">
        <f t="shared" si="23"/>
        <v>175076.86385910152</v>
      </c>
    </row>
    <row r="232" spans="1:11" s="63" customFormat="1" x14ac:dyDescent="0.2">
      <c r="A232" s="17"/>
      <c r="C232" s="6"/>
      <c r="D232" s="8"/>
      <c r="E232" s="59">
        <v>232</v>
      </c>
      <c r="F232" s="6">
        <f t="shared" si="19"/>
        <v>116000</v>
      </c>
      <c r="G232" s="32">
        <f t="shared" si="18"/>
        <v>0.05</v>
      </c>
      <c r="H232" s="6">
        <f t="shared" si="20"/>
        <v>731.57026607958971</v>
      </c>
      <c r="I232" s="6">
        <f t="shared" si="21"/>
        <v>138.99835055512204</v>
      </c>
      <c r="J232" s="6">
        <f t="shared" si="22"/>
        <v>592.57191552446761</v>
      </c>
      <c r="K232" s="6">
        <f t="shared" si="23"/>
        <v>176169.43577462598</v>
      </c>
    </row>
    <row r="233" spans="1:11" s="63" customFormat="1" x14ac:dyDescent="0.2">
      <c r="A233" s="17"/>
      <c r="C233" s="6"/>
      <c r="D233" s="8"/>
      <c r="E233" s="8">
        <v>233</v>
      </c>
      <c r="F233" s="6">
        <f t="shared" si="19"/>
        <v>116500</v>
      </c>
      <c r="G233" s="32">
        <f t="shared" si="18"/>
        <v>0.05</v>
      </c>
      <c r="H233" s="6">
        <f t="shared" si="20"/>
        <v>736.12264906094163</v>
      </c>
      <c r="I233" s="6">
        <f t="shared" si="21"/>
        <v>139.86330332157891</v>
      </c>
      <c r="J233" s="6">
        <f t="shared" si="22"/>
        <v>596.25934573936274</v>
      </c>
      <c r="K233" s="6">
        <f t="shared" si="23"/>
        <v>177265.69512036533</v>
      </c>
    </row>
    <row r="234" spans="1:11" s="63" customFormat="1" x14ac:dyDescent="0.2">
      <c r="A234" s="17"/>
      <c r="C234" s="6"/>
      <c r="D234" s="8"/>
      <c r="E234" s="59">
        <v>234</v>
      </c>
      <c r="F234" s="6">
        <f t="shared" si="19"/>
        <v>117000</v>
      </c>
      <c r="G234" s="32">
        <f t="shared" si="18"/>
        <v>0.05</v>
      </c>
      <c r="H234" s="6">
        <f t="shared" si="20"/>
        <v>740.69039633485556</v>
      </c>
      <c r="I234" s="6">
        <f t="shared" si="21"/>
        <v>140.73117530362256</v>
      </c>
      <c r="J234" s="6">
        <f t="shared" si="22"/>
        <v>599.95922103123303</v>
      </c>
      <c r="K234" s="6">
        <f t="shared" si="23"/>
        <v>178365.65434139656</v>
      </c>
    </row>
    <row r="235" spans="1:11" s="63" customFormat="1" x14ac:dyDescent="0.2">
      <c r="A235" s="17"/>
      <c r="C235" s="6"/>
      <c r="D235" s="8"/>
      <c r="E235" s="59">
        <v>235</v>
      </c>
      <c r="F235" s="6">
        <f t="shared" si="19"/>
        <v>117500</v>
      </c>
      <c r="G235" s="32">
        <f t="shared" si="18"/>
        <v>0.05</v>
      </c>
      <c r="H235" s="6">
        <f t="shared" si="20"/>
        <v>745.27355975581895</v>
      </c>
      <c r="I235" s="6">
        <f t="shared" si="21"/>
        <v>141.60197635360561</v>
      </c>
      <c r="J235" s="6">
        <f t="shared" si="22"/>
        <v>603.6715834022134</v>
      </c>
      <c r="K235" s="6">
        <f t="shared" si="23"/>
        <v>179469.32592479876</v>
      </c>
    </row>
    <row r="236" spans="1:11" s="63" customFormat="1" x14ac:dyDescent="0.2">
      <c r="A236" s="17"/>
      <c r="C236" s="6"/>
      <c r="D236" s="8"/>
      <c r="E236" s="8">
        <v>236</v>
      </c>
      <c r="F236" s="6">
        <f t="shared" si="19"/>
        <v>118000</v>
      </c>
      <c r="G236" s="32">
        <f t="shared" si="18"/>
        <v>0.05</v>
      </c>
      <c r="H236" s="6">
        <f t="shared" si="20"/>
        <v>749.87219135332816</v>
      </c>
      <c r="I236" s="6">
        <f t="shared" si="21"/>
        <v>142.47571635713234</v>
      </c>
      <c r="J236" s="6">
        <f t="shared" si="22"/>
        <v>607.39647499619582</v>
      </c>
      <c r="K236" s="6">
        <f t="shared" si="23"/>
        <v>180576.72239979496</v>
      </c>
    </row>
    <row r="237" spans="1:11" s="63" customFormat="1" x14ac:dyDescent="0.2">
      <c r="A237" s="17"/>
      <c r="C237" s="6"/>
      <c r="D237" s="8"/>
      <c r="E237" s="59">
        <v>237</v>
      </c>
      <c r="F237" s="6">
        <f t="shared" si="19"/>
        <v>118500</v>
      </c>
      <c r="G237" s="32">
        <f t="shared" si="18"/>
        <v>0.05</v>
      </c>
      <c r="H237" s="6">
        <f t="shared" si="20"/>
        <v>754.48634333247901</v>
      </c>
      <c r="I237" s="6">
        <f t="shared" si="21"/>
        <v>143.35240523317103</v>
      </c>
      <c r="J237" s="6">
        <f t="shared" si="22"/>
        <v>611.13393809930801</v>
      </c>
      <c r="K237" s="6">
        <f t="shared" si="23"/>
        <v>181687.85633789428</v>
      </c>
    </row>
    <row r="238" spans="1:11" s="63" customFormat="1" x14ac:dyDescent="0.2">
      <c r="A238" s="17"/>
      <c r="C238" s="6"/>
      <c r="D238" s="8"/>
      <c r="E238" s="59">
        <v>238</v>
      </c>
      <c r="F238" s="6">
        <f t="shared" si="19"/>
        <v>119000</v>
      </c>
      <c r="G238" s="32">
        <f t="shared" si="18"/>
        <v>0.05</v>
      </c>
      <c r="H238" s="6">
        <f t="shared" si="20"/>
        <v>759.11606807455962</v>
      </c>
      <c r="I238" s="6">
        <f t="shared" si="21"/>
        <v>144.23205293416632</v>
      </c>
      <c r="J238" s="6">
        <f t="shared" si="22"/>
        <v>614.88401514039333</v>
      </c>
      <c r="K238" s="6">
        <f t="shared" si="23"/>
        <v>182802.74035303466</v>
      </c>
    </row>
    <row r="239" spans="1:11" s="63" customFormat="1" x14ac:dyDescent="0.2">
      <c r="A239" s="17"/>
      <c r="C239" s="6"/>
      <c r="D239" s="8"/>
      <c r="E239" s="8">
        <v>239</v>
      </c>
      <c r="F239" s="6">
        <f t="shared" si="19"/>
        <v>119500</v>
      </c>
      <c r="G239" s="32">
        <f t="shared" si="18"/>
        <v>0.05</v>
      </c>
      <c r="H239" s="6">
        <f t="shared" si="20"/>
        <v>763.76141813764445</v>
      </c>
      <c r="I239" s="6">
        <f t="shared" si="21"/>
        <v>145.11466944615245</v>
      </c>
      <c r="J239" s="6">
        <f t="shared" si="22"/>
        <v>618.64674869149201</v>
      </c>
      <c r="K239" s="6">
        <f t="shared" si="23"/>
        <v>183921.38710172617</v>
      </c>
    </row>
    <row r="240" spans="1:11" s="63" customFormat="1" x14ac:dyDescent="0.2">
      <c r="A240" s="17"/>
      <c r="C240" s="6"/>
      <c r="D240" s="8"/>
      <c r="E240" s="59">
        <v>240</v>
      </c>
      <c r="F240" s="6">
        <f t="shared" si="19"/>
        <v>120000</v>
      </c>
      <c r="G240" s="32">
        <f t="shared" si="18"/>
        <v>0.05</v>
      </c>
      <c r="H240" s="6">
        <f t="shared" si="20"/>
        <v>768.42244625719241</v>
      </c>
      <c r="I240" s="6">
        <f t="shared" si="21"/>
        <v>146.00026478886656</v>
      </c>
      <c r="J240" s="6">
        <f t="shared" si="22"/>
        <v>622.42218146832579</v>
      </c>
      <c r="K240" s="6">
        <f t="shared" si="23"/>
        <v>185043.80928319448</v>
      </c>
    </row>
    <row r="241" spans="1:11" s="63" customFormat="1" x14ac:dyDescent="0.2">
      <c r="A241" s="17"/>
      <c r="C241" s="6"/>
      <c r="D241" s="8"/>
      <c r="E241" s="59">
        <v>241</v>
      </c>
      <c r="F241" s="6">
        <f t="shared" si="19"/>
        <v>120500</v>
      </c>
      <c r="G241" s="32">
        <f t="shared" si="18"/>
        <v>0.05</v>
      </c>
      <c r="H241" s="6">
        <f t="shared" si="20"/>
        <v>773.09920534664377</v>
      </c>
      <c r="I241" s="6">
        <f t="shared" si="21"/>
        <v>146.88884901586232</v>
      </c>
      <c r="J241" s="6">
        <f t="shared" si="22"/>
        <v>626.21035633078145</v>
      </c>
      <c r="K241" s="6">
        <f t="shared" si="23"/>
        <v>186170.01963952527</v>
      </c>
    </row>
    <row r="242" spans="1:11" s="63" customFormat="1" x14ac:dyDescent="0.2">
      <c r="A242" s="17"/>
      <c r="C242" s="6"/>
      <c r="D242" s="8"/>
      <c r="E242" s="8">
        <v>242</v>
      </c>
      <c r="F242" s="6">
        <f t="shared" si="19"/>
        <v>121000</v>
      </c>
      <c r="G242" s="32">
        <f t="shared" si="18"/>
        <v>0.05</v>
      </c>
      <c r="H242" s="6">
        <f t="shared" si="20"/>
        <v>777.791748498022</v>
      </c>
      <c r="I242" s="6">
        <f t="shared" si="21"/>
        <v>147.78043221462417</v>
      </c>
      <c r="J242" s="6">
        <f t="shared" si="22"/>
        <v>630.01131628339783</v>
      </c>
      <c r="K242" s="6">
        <f t="shared" si="23"/>
        <v>187300.03095580867</v>
      </c>
    </row>
    <row r="243" spans="1:11" s="63" customFormat="1" x14ac:dyDescent="0.2">
      <c r="A243" s="17"/>
      <c r="C243" s="6"/>
      <c r="D243" s="8"/>
      <c r="E243" s="59">
        <v>243</v>
      </c>
      <c r="F243" s="6">
        <f t="shared" si="19"/>
        <v>121500</v>
      </c>
      <c r="G243" s="32">
        <f t="shared" si="18"/>
        <v>0.05</v>
      </c>
      <c r="H243" s="6">
        <f t="shared" si="20"/>
        <v>782.50012898253624</v>
      </c>
      <c r="I243" s="6">
        <f t="shared" si="21"/>
        <v>148.67502450668189</v>
      </c>
      <c r="J243" s="6">
        <f t="shared" si="22"/>
        <v>633.82510447585435</v>
      </c>
      <c r="K243" s="6">
        <f t="shared" si="23"/>
        <v>188433.85606028454</v>
      </c>
    </row>
    <row r="244" spans="1:11" s="63" customFormat="1" x14ac:dyDescent="0.2">
      <c r="A244" s="17"/>
      <c r="C244" s="6"/>
      <c r="D244" s="8"/>
      <c r="E244" s="59">
        <v>244</v>
      </c>
      <c r="F244" s="6">
        <f t="shared" si="19"/>
        <v>122000</v>
      </c>
      <c r="G244" s="32">
        <f t="shared" si="18"/>
        <v>0.05</v>
      </c>
      <c r="H244" s="6">
        <f t="shared" si="20"/>
        <v>787.22440025118567</v>
      </c>
      <c r="I244" s="6">
        <f t="shared" si="21"/>
        <v>149.57263604772527</v>
      </c>
      <c r="J244" s="6">
        <f t="shared" si="22"/>
        <v>637.6517642034604</v>
      </c>
      <c r="K244" s="6">
        <f t="shared" si="23"/>
        <v>189571.50782448801</v>
      </c>
    </row>
    <row r="245" spans="1:11" s="63" customFormat="1" x14ac:dyDescent="0.2">
      <c r="A245" s="17"/>
      <c r="C245" s="6"/>
      <c r="D245" s="8"/>
      <c r="E245" s="8">
        <v>245</v>
      </c>
      <c r="F245" s="6">
        <f t="shared" si="19"/>
        <v>122500</v>
      </c>
      <c r="G245" s="32">
        <f t="shared" si="18"/>
        <v>0.05</v>
      </c>
      <c r="H245" s="6">
        <f t="shared" si="20"/>
        <v>791.96461593536685</v>
      </c>
      <c r="I245" s="6">
        <f t="shared" si="21"/>
        <v>150.47327702771972</v>
      </c>
      <c r="J245" s="6">
        <f t="shared" si="22"/>
        <v>641.4913389076471</v>
      </c>
      <c r="K245" s="6">
        <f t="shared" si="23"/>
        <v>190712.99916339567</v>
      </c>
    </row>
    <row r="246" spans="1:11" s="63" customFormat="1" x14ac:dyDescent="0.2">
      <c r="A246" s="17"/>
      <c r="C246" s="6"/>
      <c r="D246" s="8"/>
      <c r="E246" s="59">
        <v>246</v>
      </c>
      <c r="F246" s="6">
        <f t="shared" si="19"/>
        <v>123000</v>
      </c>
      <c r="G246" s="32">
        <f t="shared" si="18"/>
        <v>0.05</v>
      </c>
      <c r="H246" s="6">
        <f t="shared" si="20"/>
        <v>796.72082984748204</v>
      </c>
      <c r="I246" s="6">
        <f t="shared" si="21"/>
        <v>151.37695767102159</v>
      </c>
      <c r="J246" s="6">
        <f t="shared" si="22"/>
        <v>645.34387217646042</v>
      </c>
      <c r="K246" s="6">
        <f t="shared" si="23"/>
        <v>191858.34303557212</v>
      </c>
    </row>
    <row r="247" spans="1:11" s="63" customFormat="1" x14ac:dyDescent="0.2">
      <c r="A247" s="17"/>
      <c r="C247" s="6"/>
      <c r="D247" s="8"/>
      <c r="E247" s="59">
        <v>247</v>
      </c>
      <c r="F247" s="6">
        <f t="shared" si="19"/>
        <v>123500</v>
      </c>
      <c r="G247" s="32">
        <f t="shared" si="18"/>
        <v>0.05</v>
      </c>
      <c r="H247" s="6">
        <f t="shared" si="20"/>
        <v>801.4930959815506</v>
      </c>
      <c r="I247" s="6">
        <f t="shared" si="21"/>
        <v>152.28368823649461</v>
      </c>
      <c r="J247" s="6">
        <f t="shared" si="22"/>
        <v>649.20940774505596</v>
      </c>
      <c r="K247" s="6">
        <f t="shared" si="23"/>
        <v>193007.55244331717</v>
      </c>
    </row>
    <row r="248" spans="1:11" s="63" customFormat="1" x14ac:dyDescent="0.2">
      <c r="A248" s="17"/>
      <c r="C248" s="6"/>
      <c r="D248" s="8"/>
      <c r="E248" s="8">
        <v>248</v>
      </c>
      <c r="F248" s="6">
        <f t="shared" si="19"/>
        <v>124000</v>
      </c>
      <c r="G248" s="32">
        <f t="shared" si="18"/>
        <v>0.05</v>
      </c>
      <c r="H248" s="6">
        <f t="shared" si="20"/>
        <v>806.28146851382155</v>
      </c>
      <c r="I248" s="6">
        <f t="shared" si="21"/>
        <v>153.19347901762609</v>
      </c>
      <c r="J248" s="6">
        <f t="shared" si="22"/>
        <v>653.08798949619541</v>
      </c>
      <c r="K248" s="6">
        <f t="shared" si="23"/>
        <v>194160.64043281335</v>
      </c>
    </row>
    <row r="249" spans="1:11" s="63" customFormat="1" x14ac:dyDescent="0.2">
      <c r="A249" s="17"/>
      <c r="C249" s="6"/>
      <c r="D249" s="8"/>
      <c r="E249" s="59">
        <v>249</v>
      </c>
      <c r="F249" s="6">
        <f t="shared" si="19"/>
        <v>124500</v>
      </c>
      <c r="G249" s="32">
        <f t="shared" si="18"/>
        <v>0.05</v>
      </c>
      <c r="H249" s="6">
        <f t="shared" si="20"/>
        <v>811.08600180338897</v>
      </c>
      <c r="I249" s="6">
        <f t="shared" si="21"/>
        <v>154.1063403426439</v>
      </c>
      <c r="J249" s="6">
        <f t="shared" si="22"/>
        <v>656.97966146074509</v>
      </c>
      <c r="K249" s="6">
        <f t="shared" si="23"/>
        <v>195317.62009427408</v>
      </c>
    </row>
    <row r="250" spans="1:11" s="63" customFormat="1" x14ac:dyDescent="0.2">
      <c r="A250" s="17"/>
      <c r="C250" s="6"/>
      <c r="D250" s="8"/>
      <c r="E250" s="59">
        <v>250</v>
      </c>
      <c r="F250" s="6">
        <f t="shared" si="19"/>
        <v>125000</v>
      </c>
      <c r="G250" s="32">
        <f t="shared" si="18"/>
        <v>0.05</v>
      </c>
      <c r="H250" s="6">
        <f t="shared" si="20"/>
        <v>815.9067503928087</v>
      </c>
      <c r="I250" s="6">
        <f t="shared" si="21"/>
        <v>155.02228257463366</v>
      </c>
      <c r="J250" s="6">
        <f t="shared" si="22"/>
        <v>660.88446781817504</v>
      </c>
      <c r="K250" s="6">
        <f t="shared" si="23"/>
        <v>196478.50456209225</v>
      </c>
    </row>
    <row r="251" spans="1:11" s="63" customFormat="1" x14ac:dyDescent="0.2">
      <c r="A251" s="17"/>
      <c r="C251" s="6"/>
      <c r="D251" s="8"/>
      <c r="E251" s="8">
        <v>251</v>
      </c>
      <c r="F251" s="6">
        <f t="shared" si="19"/>
        <v>125500</v>
      </c>
      <c r="G251" s="32">
        <f t="shared" si="18"/>
        <v>0.05</v>
      </c>
      <c r="H251" s="6">
        <f t="shared" si="20"/>
        <v>820.74376900871778</v>
      </c>
      <c r="I251" s="6">
        <f t="shared" si="21"/>
        <v>155.94131611165639</v>
      </c>
      <c r="J251" s="6">
        <f t="shared" si="22"/>
        <v>664.80245289706136</v>
      </c>
      <c r="K251" s="6">
        <f t="shared" si="23"/>
        <v>197643.30701498932</v>
      </c>
    </row>
    <row r="252" spans="1:11" s="63" customFormat="1" x14ac:dyDescent="0.2">
      <c r="A252" s="17"/>
      <c r="C252" s="6"/>
      <c r="D252" s="8"/>
      <c r="E252" s="59">
        <v>252</v>
      </c>
      <c r="F252" s="6">
        <f t="shared" si="19"/>
        <v>126000</v>
      </c>
      <c r="G252" s="32">
        <f t="shared" si="18"/>
        <v>0.05</v>
      </c>
      <c r="H252" s="6">
        <f t="shared" si="20"/>
        <v>825.59711256245555</v>
      </c>
      <c r="I252" s="6">
        <f t="shared" si="21"/>
        <v>156.86345138686656</v>
      </c>
      <c r="J252" s="6">
        <f t="shared" si="22"/>
        <v>668.73366117558896</v>
      </c>
      <c r="K252" s="6">
        <f t="shared" si="23"/>
        <v>198812.04067616491</v>
      </c>
    </row>
    <row r="253" spans="1:11" s="63" customFormat="1" x14ac:dyDescent="0.2">
      <c r="A253" s="17"/>
      <c r="C253" s="6"/>
      <c r="D253" s="8"/>
      <c r="E253" s="59">
        <v>253</v>
      </c>
      <c r="F253" s="6">
        <f t="shared" si="19"/>
        <v>126500</v>
      </c>
      <c r="G253" s="32">
        <f t="shared" si="18"/>
        <v>0.05</v>
      </c>
      <c r="H253" s="6">
        <f t="shared" si="20"/>
        <v>830.46683615068707</v>
      </c>
      <c r="I253" s="6">
        <f t="shared" si="21"/>
        <v>157.78869886863055</v>
      </c>
      <c r="J253" s="6">
        <f t="shared" si="22"/>
        <v>672.67813728205647</v>
      </c>
      <c r="K253" s="6">
        <f t="shared" si="23"/>
        <v>199984.71881344696</v>
      </c>
    </row>
    <row r="254" spans="1:11" s="63" customFormat="1" x14ac:dyDescent="0.2">
      <c r="A254" s="17"/>
      <c r="C254" s="6"/>
      <c r="D254" s="8"/>
      <c r="E254" s="8">
        <v>254</v>
      </c>
      <c r="F254" s="6">
        <f t="shared" si="19"/>
        <v>127000</v>
      </c>
      <c r="G254" s="32">
        <f t="shared" si="18"/>
        <v>0.05</v>
      </c>
      <c r="H254" s="6">
        <f t="shared" si="20"/>
        <v>835.35299505602904</v>
      </c>
      <c r="I254" s="6">
        <f t="shared" si="21"/>
        <v>158.71706906064551</v>
      </c>
      <c r="J254" s="6">
        <f t="shared" si="22"/>
        <v>676.63592599538356</v>
      </c>
      <c r="K254" s="6">
        <f t="shared" si="23"/>
        <v>201161.35473944235</v>
      </c>
    </row>
    <row r="255" spans="1:11" s="63" customFormat="1" x14ac:dyDescent="0.2">
      <c r="A255" s="17"/>
      <c r="C255" s="6"/>
      <c r="D255" s="8"/>
      <c r="E255" s="59">
        <v>255</v>
      </c>
      <c r="F255" s="6">
        <f t="shared" si="19"/>
        <v>127500</v>
      </c>
      <c r="G255" s="32">
        <f t="shared" si="18"/>
        <v>0.05</v>
      </c>
      <c r="H255" s="6">
        <f t="shared" si="20"/>
        <v>840.25564474767646</v>
      </c>
      <c r="I255" s="6">
        <f t="shared" si="21"/>
        <v>159.64857250205853</v>
      </c>
      <c r="J255" s="6">
        <f t="shared" si="22"/>
        <v>680.60707224561793</v>
      </c>
      <c r="K255" s="6">
        <f t="shared" si="23"/>
        <v>202341.96181168797</v>
      </c>
    </row>
    <row r="256" spans="1:11" s="63" customFormat="1" x14ac:dyDescent="0.2">
      <c r="A256" s="17"/>
      <c r="C256" s="6"/>
      <c r="D256" s="8"/>
      <c r="E256" s="59">
        <v>256</v>
      </c>
      <c r="F256" s="6">
        <f t="shared" si="19"/>
        <v>128000</v>
      </c>
      <c r="G256" s="32">
        <f t="shared" si="18"/>
        <v>0.05</v>
      </c>
      <c r="H256" s="6">
        <f t="shared" si="20"/>
        <v>845.17484088203321</v>
      </c>
      <c r="I256" s="6">
        <f t="shared" si="21"/>
        <v>160.58321976758631</v>
      </c>
      <c r="J256" s="6">
        <f t="shared" si="22"/>
        <v>684.59162111444687</v>
      </c>
      <c r="K256" s="6">
        <f t="shared" si="23"/>
        <v>203526.55343280241</v>
      </c>
    </row>
    <row r="257" spans="1:11" s="63" customFormat="1" x14ac:dyDescent="0.2">
      <c r="A257" s="17"/>
      <c r="C257" s="6"/>
      <c r="D257" s="8"/>
      <c r="E257" s="8">
        <v>257</v>
      </c>
      <c r="F257" s="6">
        <f t="shared" si="19"/>
        <v>128500</v>
      </c>
      <c r="G257" s="32">
        <f t="shared" si="18"/>
        <v>0.05</v>
      </c>
      <c r="H257" s="6">
        <f t="shared" si="20"/>
        <v>850.11063930334342</v>
      </c>
      <c r="I257" s="6">
        <f t="shared" si="21"/>
        <v>161.52102146763525</v>
      </c>
      <c r="J257" s="6">
        <f t="shared" si="22"/>
        <v>688.58961783570817</v>
      </c>
      <c r="K257" s="6">
        <f t="shared" si="23"/>
        <v>204715.14305063811</v>
      </c>
    </row>
    <row r="258" spans="1:11" s="63" customFormat="1" x14ac:dyDescent="0.2">
      <c r="A258" s="17"/>
      <c r="C258" s="6"/>
      <c r="D258" s="8"/>
      <c r="E258" s="59">
        <v>258</v>
      </c>
      <c r="F258" s="6">
        <f t="shared" si="19"/>
        <v>129000</v>
      </c>
      <c r="G258" s="32">
        <f t="shared" ref="G258:G321" si="24">B$14</f>
        <v>0.05</v>
      </c>
      <c r="H258" s="6">
        <f t="shared" si="20"/>
        <v>855.06309604432556</v>
      </c>
      <c r="I258" s="6">
        <f t="shared" si="21"/>
        <v>162.46198824842185</v>
      </c>
      <c r="J258" s="6">
        <f t="shared" si="22"/>
        <v>692.60110779590377</v>
      </c>
      <c r="K258" s="6">
        <f t="shared" si="23"/>
        <v>205907.74415843401</v>
      </c>
    </row>
    <row r="259" spans="1:11" s="63" customFormat="1" x14ac:dyDescent="0.2">
      <c r="A259" s="17"/>
      <c r="C259" s="6"/>
      <c r="D259" s="8"/>
      <c r="E259" s="59">
        <v>259</v>
      </c>
      <c r="F259" s="6">
        <f t="shared" ref="F259:F322" si="25">B$13+F258</f>
        <v>129500</v>
      </c>
      <c r="G259" s="32">
        <f t="shared" si="24"/>
        <v>0.05</v>
      </c>
      <c r="H259" s="6">
        <f t="shared" ref="H259:H322" si="26">(B$13 +K258)*G259/12</f>
        <v>860.03226732680844</v>
      </c>
      <c r="I259" s="6">
        <f t="shared" ref="I259:I322" si="27">H259*19%</f>
        <v>163.40613079209359</v>
      </c>
      <c r="J259" s="6">
        <f t="shared" ref="J259:J322" si="28">H259-I259</f>
        <v>696.62613653471487</v>
      </c>
      <c r="K259" s="6">
        <f t="shared" ref="K259:K322" si="29">K258+B$13+J259</f>
        <v>207104.37029496871</v>
      </c>
    </row>
    <row r="260" spans="1:11" s="63" customFormat="1" x14ac:dyDescent="0.2">
      <c r="A260" s="17"/>
      <c r="C260" s="6"/>
      <c r="D260" s="8"/>
      <c r="E260" s="8">
        <v>260</v>
      </c>
      <c r="F260" s="6">
        <f t="shared" si="25"/>
        <v>130000</v>
      </c>
      <c r="G260" s="32">
        <f t="shared" si="24"/>
        <v>0.05</v>
      </c>
      <c r="H260" s="6">
        <f t="shared" si="26"/>
        <v>865.01820956236963</v>
      </c>
      <c r="I260" s="6">
        <f t="shared" si="27"/>
        <v>164.35345981685023</v>
      </c>
      <c r="J260" s="6">
        <f t="shared" si="28"/>
        <v>700.66474974551943</v>
      </c>
      <c r="K260" s="6">
        <f t="shared" si="29"/>
        <v>208305.03504471423</v>
      </c>
    </row>
    <row r="261" spans="1:11" s="63" customFormat="1" x14ac:dyDescent="0.2">
      <c r="A261" s="17"/>
      <c r="C261" s="6"/>
      <c r="D261" s="8"/>
      <c r="E261" s="59">
        <v>261</v>
      </c>
      <c r="F261" s="6">
        <f t="shared" si="25"/>
        <v>130500</v>
      </c>
      <c r="G261" s="32">
        <f t="shared" si="24"/>
        <v>0.05</v>
      </c>
      <c r="H261" s="6">
        <f t="shared" si="26"/>
        <v>870.02097935297604</v>
      </c>
      <c r="I261" s="6">
        <f t="shared" si="27"/>
        <v>165.30398607706545</v>
      </c>
      <c r="J261" s="6">
        <f t="shared" si="28"/>
        <v>704.71699327591057</v>
      </c>
      <c r="K261" s="6">
        <f t="shared" si="29"/>
        <v>209509.75203799014</v>
      </c>
    </row>
    <row r="262" spans="1:11" s="63" customFormat="1" x14ac:dyDescent="0.2">
      <c r="A262" s="17"/>
      <c r="C262" s="6"/>
      <c r="D262" s="8"/>
      <c r="E262" s="59">
        <v>262</v>
      </c>
      <c r="F262" s="6">
        <f t="shared" si="25"/>
        <v>131000</v>
      </c>
      <c r="G262" s="32">
        <f t="shared" si="24"/>
        <v>0.05</v>
      </c>
      <c r="H262" s="6">
        <f t="shared" si="26"/>
        <v>875.04063349162561</v>
      </c>
      <c r="I262" s="6">
        <f t="shared" si="27"/>
        <v>166.25772036340888</v>
      </c>
      <c r="J262" s="6">
        <f t="shared" si="28"/>
        <v>708.78291312821671</v>
      </c>
      <c r="K262" s="6">
        <f t="shared" si="29"/>
        <v>210718.53495111834</v>
      </c>
    </row>
    <row r="263" spans="1:11" s="63" customFormat="1" x14ac:dyDescent="0.2">
      <c r="A263" s="17"/>
      <c r="C263" s="6"/>
      <c r="D263" s="8"/>
      <c r="E263" s="8">
        <v>263</v>
      </c>
      <c r="F263" s="6">
        <f t="shared" si="25"/>
        <v>131500</v>
      </c>
      <c r="G263" s="32">
        <f t="shared" si="24"/>
        <v>0.05</v>
      </c>
      <c r="H263" s="6">
        <f t="shared" si="26"/>
        <v>880.0772289629931</v>
      </c>
      <c r="I263" s="6">
        <f t="shared" si="27"/>
        <v>167.21467350296868</v>
      </c>
      <c r="J263" s="6">
        <f t="shared" si="28"/>
        <v>712.8625554600244</v>
      </c>
      <c r="K263" s="6">
        <f t="shared" si="29"/>
        <v>211931.39750657836</v>
      </c>
    </row>
    <row r="264" spans="1:11" s="63" customFormat="1" x14ac:dyDescent="0.2">
      <c r="A264" s="17"/>
      <c r="C264" s="6"/>
      <c r="D264" s="8"/>
      <c r="E264" s="59">
        <v>264</v>
      </c>
      <c r="F264" s="6">
        <f t="shared" si="25"/>
        <v>132000</v>
      </c>
      <c r="G264" s="32">
        <f t="shared" si="24"/>
        <v>0.05</v>
      </c>
      <c r="H264" s="6">
        <f t="shared" si="26"/>
        <v>885.1308229440765</v>
      </c>
      <c r="I264" s="6">
        <f t="shared" si="27"/>
        <v>168.17485635937453</v>
      </c>
      <c r="J264" s="6">
        <f t="shared" si="28"/>
        <v>716.95596658470197</v>
      </c>
      <c r="K264" s="6">
        <f t="shared" si="29"/>
        <v>213148.35347316306</v>
      </c>
    </row>
    <row r="265" spans="1:11" s="63" customFormat="1" x14ac:dyDescent="0.2">
      <c r="A265" s="17"/>
      <c r="C265" s="6"/>
      <c r="D265" s="8"/>
      <c r="E265" s="59">
        <v>265</v>
      </c>
      <c r="F265" s="6">
        <f t="shared" si="25"/>
        <v>132500</v>
      </c>
      <c r="G265" s="32">
        <f t="shared" si="24"/>
        <v>0.05</v>
      </c>
      <c r="H265" s="6">
        <f t="shared" si="26"/>
        <v>890.20147280484616</v>
      </c>
      <c r="I265" s="6">
        <f t="shared" si="27"/>
        <v>169.13827983292077</v>
      </c>
      <c r="J265" s="6">
        <f t="shared" si="28"/>
        <v>721.06319297192545</v>
      </c>
      <c r="K265" s="6">
        <f t="shared" si="29"/>
        <v>214369.41666613499</v>
      </c>
    </row>
    <row r="266" spans="1:11" s="63" customFormat="1" x14ac:dyDescent="0.2">
      <c r="A266" s="17"/>
      <c r="C266" s="6"/>
      <c r="D266" s="8"/>
      <c r="E266" s="8">
        <v>266</v>
      </c>
      <c r="F266" s="6">
        <f t="shared" si="25"/>
        <v>133000</v>
      </c>
      <c r="G266" s="32">
        <f t="shared" si="24"/>
        <v>0.05</v>
      </c>
      <c r="H266" s="6">
        <f t="shared" si="26"/>
        <v>895.28923610889581</v>
      </c>
      <c r="I266" s="6">
        <f t="shared" si="27"/>
        <v>170.10495486069021</v>
      </c>
      <c r="J266" s="6">
        <f t="shared" si="28"/>
        <v>725.18428124820559</v>
      </c>
      <c r="K266" s="6">
        <f t="shared" si="29"/>
        <v>215594.60094738318</v>
      </c>
    </row>
    <row r="267" spans="1:11" s="63" customFormat="1" x14ac:dyDescent="0.2">
      <c r="A267" s="17"/>
      <c r="C267" s="6"/>
      <c r="D267" s="8"/>
      <c r="E267" s="59">
        <v>267</v>
      </c>
      <c r="F267" s="6">
        <f t="shared" si="25"/>
        <v>133500</v>
      </c>
      <c r="G267" s="32">
        <f t="shared" si="24"/>
        <v>0.05</v>
      </c>
      <c r="H267" s="6">
        <f t="shared" si="26"/>
        <v>900.39417061409665</v>
      </c>
      <c r="I267" s="6">
        <f t="shared" si="27"/>
        <v>171.07489241667835</v>
      </c>
      <c r="J267" s="6">
        <f t="shared" si="28"/>
        <v>729.31927819741827</v>
      </c>
      <c r="K267" s="6">
        <f t="shared" si="29"/>
        <v>216823.9202255806</v>
      </c>
    </row>
    <row r="268" spans="1:11" s="63" customFormat="1" x14ac:dyDescent="0.2">
      <c r="A268" s="17"/>
      <c r="C268" s="6"/>
      <c r="D268" s="8"/>
      <c r="E268" s="59">
        <v>268</v>
      </c>
      <c r="F268" s="6">
        <f t="shared" si="25"/>
        <v>134000</v>
      </c>
      <c r="G268" s="32">
        <f t="shared" si="24"/>
        <v>0.05</v>
      </c>
      <c r="H268" s="6">
        <f t="shared" si="26"/>
        <v>905.5163342732526</v>
      </c>
      <c r="I268" s="6">
        <f t="shared" si="27"/>
        <v>172.04810351191799</v>
      </c>
      <c r="J268" s="6">
        <f t="shared" si="28"/>
        <v>733.46823076133455</v>
      </c>
      <c r="K268" s="6">
        <f t="shared" si="29"/>
        <v>218057.38845634193</v>
      </c>
    </row>
    <row r="269" spans="1:11" s="63" customFormat="1" x14ac:dyDescent="0.2">
      <c r="A269" s="17"/>
      <c r="C269" s="6"/>
      <c r="D269" s="8"/>
      <c r="E269" s="8">
        <v>269</v>
      </c>
      <c r="F269" s="6">
        <f t="shared" si="25"/>
        <v>134500</v>
      </c>
      <c r="G269" s="32">
        <f t="shared" si="24"/>
        <v>0.05</v>
      </c>
      <c r="H269" s="6">
        <f t="shared" si="26"/>
        <v>910.65578523475813</v>
      </c>
      <c r="I269" s="6">
        <f t="shared" si="27"/>
        <v>173.02459919460404</v>
      </c>
      <c r="J269" s="6">
        <f t="shared" si="28"/>
        <v>737.63118604015403</v>
      </c>
      <c r="K269" s="6">
        <f t="shared" si="29"/>
        <v>219295.01964238207</v>
      </c>
    </row>
    <row r="270" spans="1:11" s="63" customFormat="1" x14ac:dyDescent="0.2">
      <c r="A270" s="17"/>
      <c r="C270" s="6"/>
      <c r="D270" s="8"/>
      <c r="E270" s="59">
        <v>270</v>
      </c>
      <c r="F270" s="6">
        <f t="shared" si="25"/>
        <v>135000</v>
      </c>
      <c r="G270" s="32">
        <f t="shared" si="24"/>
        <v>0.05</v>
      </c>
      <c r="H270" s="6">
        <f t="shared" si="26"/>
        <v>915.81258184325873</v>
      </c>
      <c r="I270" s="6">
        <f t="shared" si="27"/>
        <v>174.00439055021917</v>
      </c>
      <c r="J270" s="6">
        <f t="shared" si="28"/>
        <v>741.8081912930395</v>
      </c>
      <c r="K270" s="6">
        <f t="shared" si="29"/>
        <v>220536.82783367511</v>
      </c>
    </row>
    <row r="271" spans="1:11" s="63" customFormat="1" x14ac:dyDescent="0.2">
      <c r="A271" s="17"/>
      <c r="C271" s="6"/>
      <c r="D271" s="8"/>
      <c r="E271" s="59">
        <v>271</v>
      </c>
      <c r="F271" s="6">
        <f t="shared" si="25"/>
        <v>135500</v>
      </c>
      <c r="G271" s="32">
        <f t="shared" si="24"/>
        <v>0.05</v>
      </c>
      <c r="H271" s="6">
        <f t="shared" si="26"/>
        <v>920.98678264031298</v>
      </c>
      <c r="I271" s="6">
        <f t="shared" si="27"/>
        <v>174.98748870165946</v>
      </c>
      <c r="J271" s="6">
        <f t="shared" si="28"/>
        <v>745.99929393865352</v>
      </c>
      <c r="K271" s="6">
        <f t="shared" si="29"/>
        <v>221782.82712761377</v>
      </c>
    </row>
    <row r="272" spans="1:11" s="63" customFormat="1" x14ac:dyDescent="0.2">
      <c r="A272" s="17"/>
      <c r="C272" s="6"/>
      <c r="D272" s="8"/>
      <c r="E272" s="8">
        <v>272</v>
      </c>
      <c r="F272" s="6">
        <f t="shared" si="25"/>
        <v>136000</v>
      </c>
      <c r="G272" s="32">
        <f t="shared" si="24"/>
        <v>0.05</v>
      </c>
      <c r="H272" s="6">
        <f t="shared" si="26"/>
        <v>926.17844636505743</v>
      </c>
      <c r="I272" s="6">
        <f t="shared" si="27"/>
        <v>175.9739048093609</v>
      </c>
      <c r="J272" s="6">
        <f t="shared" si="28"/>
        <v>750.20454155569655</v>
      </c>
      <c r="K272" s="6">
        <f t="shared" si="29"/>
        <v>223033.03166916946</v>
      </c>
    </row>
    <row r="273" spans="1:11" s="63" customFormat="1" x14ac:dyDescent="0.2">
      <c r="A273" s="17"/>
      <c r="C273" s="6"/>
      <c r="D273" s="8"/>
      <c r="E273" s="59">
        <v>273</v>
      </c>
      <c r="F273" s="6">
        <f t="shared" si="25"/>
        <v>136500</v>
      </c>
      <c r="G273" s="32">
        <f t="shared" si="24"/>
        <v>0.05</v>
      </c>
      <c r="H273" s="6">
        <f t="shared" si="26"/>
        <v>931.38763195487275</v>
      </c>
      <c r="I273" s="6">
        <f t="shared" si="27"/>
        <v>176.96365007142583</v>
      </c>
      <c r="J273" s="6">
        <f t="shared" si="28"/>
        <v>754.42398188344691</v>
      </c>
      <c r="K273" s="6">
        <f t="shared" si="29"/>
        <v>224287.45565105291</v>
      </c>
    </row>
    <row r="274" spans="1:11" s="63" customFormat="1" x14ac:dyDescent="0.2">
      <c r="A274" s="17"/>
      <c r="C274" s="6"/>
      <c r="D274" s="8"/>
      <c r="E274" s="59">
        <v>274</v>
      </c>
      <c r="F274" s="6">
        <f t="shared" si="25"/>
        <v>137000</v>
      </c>
      <c r="G274" s="32">
        <f t="shared" si="24"/>
        <v>0.05</v>
      </c>
      <c r="H274" s="6">
        <f t="shared" si="26"/>
        <v>936.61439854605385</v>
      </c>
      <c r="I274" s="6">
        <f t="shared" si="27"/>
        <v>177.95673572375023</v>
      </c>
      <c r="J274" s="6">
        <f t="shared" si="28"/>
        <v>758.65766282230356</v>
      </c>
      <c r="K274" s="6">
        <f t="shared" si="29"/>
        <v>225546.11331387522</v>
      </c>
    </row>
    <row r="275" spans="1:11" s="63" customFormat="1" x14ac:dyDescent="0.2">
      <c r="A275" s="17"/>
      <c r="C275" s="6"/>
      <c r="D275" s="8"/>
      <c r="E275" s="8">
        <v>275</v>
      </c>
      <c r="F275" s="6">
        <f t="shared" si="25"/>
        <v>137500</v>
      </c>
      <c r="G275" s="32">
        <f t="shared" si="24"/>
        <v>0.05</v>
      </c>
      <c r="H275" s="6">
        <f t="shared" si="26"/>
        <v>941.85880547448016</v>
      </c>
      <c r="I275" s="6">
        <f t="shared" si="27"/>
        <v>178.95317304015123</v>
      </c>
      <c r="J275" s="6">
        <f t="shared" si="28"/>
        <v>762.90563243432894</v>
      </c>
      <c r="K275" s="6">
        <f t="shared" si="29"/>
        <v>226809.01894630954</v>
      </c>
    </row>
    <row r="276" spans="1:11" s="63" customFormat="1" x14ac:dyDescent="0.2">
      <c r="A276" s="17"/>
      <c r="C276" s="6"/>
      <c r="D276" s="8"/>
      <c r="E276" s="59">
        <v>276</v>
      </c>
      <c r="F276" s="6">
        <f t="shared" si="25"/>
        <v>138000</v>
      </c>
      <c r="G276" s="32">
        <f t="shared" si="24"/>
        <v>0.05</v>
      </c>
      <c r="H276" s="6">
        <f t="shared" si="26"/>
        <v>947.1209122762898</v>
      </c>
      <c r="I276" s="6">
        <f t="shared" si="27"/>
        <v>179.95297333249508</v>
      </c>
      <c r="J276" s="6">
        <f t="shared" si="28"/>
        <v>767.16793894379475</v>
      </c>
      <c r="K276" s="6">
        <f t="shared" si="29"/>
        <v>228076.18688525335</v>
      </c>
    </row>
    <row r="277" spans="1:11" s="63" customFormat="1" x14ac:dyDescent="0.2">
      <c r="A277" s="17"/>
      <c r="C277" s="6"/>
      <c r="D277" s="8"/>
      <c r="E277" s="59">
        <v>277</v>
      </c>
      <c r="F277" s="6">
        <f t="shared" si="25"/>
        <v>138500</v>
      </c>
      <c r="G277" s="32">
        <f t="shared" si="24"/>
        <v>0.05</v>
      </c>
      <c r="H277" s="6">
        <f t="shared" si="26"/>
        <v>952.40077868855576</v>
      </c>
      <c r="I277" s="6">
        <f t="shared" si="27"/>
        <v>180.9561479508256</v>
      </c>
      <c r="J277" s="6">
        <f t="shared" si="28"/>
        <v>771.44463073773022</v>
      </c>
      <c r="K277" s="6">
        <f t="shared" si="29"/>
        <v>229347.63151599109</v>
      </c>
    </row>
    <row r="278" spans="1:11" s="63" customFormat="1" x14ac:dyDescent="0.2">
      <c r="A278" s="17"/>
      <c r="C278" s="6"/>
      <c r="D278" s="8"/>
      <c r="E278" s="8">
        <v>278</v>
      </c>
      <c r="F278" s="6">
        <f t="shared" si="25"/>
        <v>139000</v>
      </c>
      <c r="G278" s="32">
        <f t="shared" si="24"/>
        <v>0.05</v>
      </c>
      <c r="H278" s="6">
        <f t="shared" si="26"/>
        <v>957.69846464996283</v>
      </c>
      <c r="I278" s="6">
        <f t="shared" si="27"/>
        <v>181.96270828349293</v>
      </c>
      <c r="J278" s="6">
        <f t="shared" si="28"/>
        <v>775.7357563664699</v>
      </c>
      <c r="K278" s="6">
        <f t="shared" si="29"/>
        <v>230623.36727235754</v>
      </c>
    </row>
    <row r="279" spans="1:11" s="63" customFormat="1" x14ac:dyDescent="0.2">
      <c r="A279" s="17"/>
      <c r="C279" s="6"/>
      <c r="D279" s="8"/>
      <c r="E279" s="59">
        <v>279</v>
      </c>
      <c r="F279" s="6">
        <f t="shared" si="25"/>
        <v>139500</v>
      </c>
      <c r="G279" s="32">
        <f t="shared" si="24"/>
        <v>0.05</v>
      </c>
      <c r="H279" s="6">
        <f t="shared" si="26"/>
        <v>963.01403030148992</v>
      </c>
      <c r="I279" s="6">
        <f t="shared" si="27"/>
        <v>182.9726657572831</v>
      </c>
      <c r="J279" s="6">
        <f t="shared" si="28"/>
        <v>780.04136454420677</v>
      </c>
      <c r="K279" s="6">
        <f t="shared" si="29"/>
        <v>231903.40863690176</v>
      </c>
    </row>
    <row r="280" spans="1:11" s="63" customFormat="1" x14ac:dyDescent="0.2">
      <c r="A280" s="17"/>
      <c r="C280" s="6"/>
      <c r="D280" s="8"/>
      <c r="E280" s="59">
        <v>280</v>
      </c>
      <c r="F280" s="6">
        <f t="shared" si="25"/>
        <v>140000</v>
      </c>
      <c r="G280" s="32">
        <f t="shared" si="24"/>
        <v>0.05</v>
      </c>
      <c r="H280" s="6">
        <f t="shared" si="26"/>
        <v>968.34753598709074</v>
      </c>
      <c r="I280" s="6">
        <f t="shared" si="27"/>
        <v>183.98603183754724</v>
      </c>
      <c r="J280" s="6">
        <f t="shared" si="28"/>
        <v>784.36150414954352</v>
      </c>
      <c r="K280" s="6">
        <f t="shared" si="29"/>
        <v>233187.7701410513</v>
      </c>
    </row>
    <row r="281" spans="1:11" s="63" customFormat="1" x14ac:dyDescent="0.2">
      <c r="A281" s="17"/>
      <c r="C281" s="6"/>
      <c r="D281" s="8"/>
      <c r="E281" s="8">
        <v>281</v>
      </c>
      <c r="F281" s="6">
        <f t="shared" si="25"/>
        <v>140500</v>
      </c>
      <c r="G281" s="32">
        <f t="shared" si="24"/>
        <v>0.05</v>
      </c>
      <c r="H281" s="6">
        <f t="shared" si="26"/>
        <v>973.6990422543804</v>
      </c>
      <c r="I281" s="6">
        <f t="shared" si="27"/>
        <v>185.00281802833229</v>
      </c>
      <c r="J281" s="6">
        <f t="shared" si="28"/>
        <v>788.69622422604812</v>
      </c>
      <c r="K281" s="6">
        <f t="shared" si="29"/>
        <v>234476.46636527733</v>
      </c>
    </row>
    <row r="282" spans="1:11" s="63" customFormat="1" x14ac:dyDescent="0.2">
      <c r="A282" s="17"/>
      <c r="C282" s="6"/>
      <c r="D282" s="8"/>
      <c r="E282" s="59">
        <v>282</v>
      </c>
      <c r="F282" s="6">
        <f t="shared" si="25"/>
        <v>141000</v>
      </c>
      <c r="G282" s="32">
        <f t="shared" si="24"/>
        <v>0.05</v>
      </c>
      <c r="H282" s="6">
        <f t="shared" si="26"/>
        <v>979.06860985532228</v>
      </c>
      <c r="I282" s="6">
        <f t="shared" si="27"/>
        <v>186.02303587251123</v>
      </c>
      <c r="J282" s="6">
        <f t="shared" si="28"/>
        <v>793.04557398281099</v>
      </c>
      <c r="K282" s="6">
        <f t="shared" si="29"/>
        <v>235769.51193926015</v>
      </c>
    </row>
    <row r="283" spans="1:11" s="63" customFormat="1" x14ac:dyDescent="0.2">
      <c r="A283" s="17"/>
      <c r="C283" s="6"/>
      <c r="D283" s="8"/>
      <c r="E283" s="59">
        <v>283</v>
      </c>
      <c r="F283" s="6">
        <f t="shared" si="25"/>
        <v>141500</v>
      </c>
      <c r="G283" s="32">
        <f t="shared" si="24"/>
        <v>0.05</v>
      </c>
      <c r="H283" s="6">
        <f t="shared" si="26"/>
        <v>984.45629974691735</v>
      </c>
      <c r="I283" s="6">
        <f t="shared" si="27"/>
        <v>187.0466969519143</v>
      </c>
      <c r="J283" s="6">
        <f t="shared" si="28"/>
        <v>797.40960279500302</v>
      </c>
      <c r="K283" s="6">
        <f t="shared" si="29"/>
        <v>237066.92154205515</v>
      </c>
    </row>
    <row r="284" spans="1:11" s="63" customFormat="1" x14ac:dyDescent="0.2">
      <c r="A284" s="17"/>
      <c r="C284" s="6"/>
      <c r="D284" s="8"/>
      <c r="E284" s="8">
        <v>284</v>
      </c>
      <c r="F284" s="6">
        <f t="shared" si="25"/>
        <v>142000</v>
      </c>
      <c r="G284" s="32">
        <f t="shared" si="24"/>
        <v>0.05</v>
      </c>
      <c r="H284" s="6">
        <f t="shared" si="26"/>
        <v>989.86217309189658</v>
      </c>
      <c r="I284" s="6">
        <f t="shared" si="27"/>
        <v>188.07381288746035</v>
      </c>
      <c r="J284" s="6">
        <f t="shared" si="28"/>
        <v>801.78836020443623</v>
      </c>
      <c r="K284" s="6">
        <f t="shared" si="29"/>
        <v>238368.70990225958</v>
      </c>
    </row>
    <row r="285" spans="1:11" s="63" customFormat="1" x14ac:dyDescent="0.2">
      <c r="A285" s="17"/>
      <c r="C285" s="6"/>
      <c r="D285" s="8"/>
      <c r="E285" s="59">
        <v>285</v>
      </c>
      <c r="F285" s="6">
        <f t="shared" si="25"/>
        <v>142500</v>
      </c>
      <c r="G285" s="32">
        <f t="shared" si="24"/>
        <v>0.05</v>
      </c>
      <c r="H285" s="6">
        <f t="shared" si="26"/>
        <v>995.28629125941495</v>
      </c>
      <c r="I285" s="6">
        <f t="shared" si="27"/>
        <v>189.10439533928886</v>
      </c>
      <c r="J285" s="6">
        <f t="shared" si="28"/>
        <v>806.18189592012607</v>
      </c>
      <c r="K285" s="6">
        <f t="shared" si="29"/>
        <v>239674.89179817971</v>
      </c>
    </row>
    <row r="286" spans="1:11" s="63" customFormat="1" x14ac:dyDescent="0.2">
      <c r="A286" s="17"/>
      <c r="C286" s="6"/>
      <c r="D286" s="8"/>
      <c r="E286" s="59">
        <v>286</v>
      </c>
      <c r="F286" s="6">
        <f t="shared" si="25"/>
        <v>143000</v>
      </c>
      <c r="G286" s="32">
        <f t="shared" si="24"/>
        <v>0.05</v>
      </c>
      <c r="H286" s="6">
        <f t="shared" si="26"/>
        <v>1000.728715825749</v>
      </c>
      <c r="I286" s="6">
        <f t="shared" si="27"/>
        <v>190.13845600689231</v>
      </c>
      <c r="J286" s="6">
        <f t="shared" si="28"/>
        <v>810.59025981885668</v>
      </c>
      <c r="K286" s="6">
        <f t="shared" si="29"/>
        <v>240985.48205799857</v>
      </c>
    </row>
    <row r="287" spans="1:11" s="63" customFormat="1" x14ac:dyDescent="0.2">
      <c r="A287" s="17"/>
      <c r="C287" s="6"/>
      <c r="D287" s="8"/>
      <c r="E287" s="8">
        <v>287</v>
      </c>
      <c r="F287" s="6">
        <f t="shared" si="25"/>
        <v>143500</v>
      </c>
      <c r="G287" s="32">
        <f t="shared" si="24"/>
        <v>0.05</v>
      </c>
      <c r="H287" s="6">
        <f t="shared" si="26"/>
        <v>1006.1895085749942</v>
      </c>
      <c r="I287" s="6">
        <f t="shared" si="27"/>
        <v>191.17600662924889</v>
      </c>
      <c r="J287" s="6">
        <f t="shared" si="28"/>
        <v>815.01350194574525</v>
      </c>
      <c r="K287" s="6">
        <f t="shared" si="29"/>
        <v>242300.49555994431</v>
      </c>
    </row>
    <row r="288" spans="1:11" s="63" customFormat="1" x14ac:dyDescent="0.2">
      <c r="A288" s="17"/>
      <c r="C288" s="6"/>
      <c r="D288" s="8"/>
      <c r="E288" s="59">
        <v>288</v>
      </c>
      <c r="F288" s="6">
        <f t="shared" si="25"/>
        <v>144000</v>
      </c>
      <c r="G288" s="32">
        <f t="shared" si="24"/>
        <v>0.05</v>
      </c>
      <c r="H288" s="6">
        <f t="shared" si="26"/>
        <v>1011.668731499768</v>
      </c>
      <c r="I288" s="6">
        <f t="shared" si="27"/>
        <v>192.21705898495591</v>
      </c>
      <c r="J288" s="6">
        <f t="shared" si="28"/>
        <v>819.45167251481212</v>
      </c>
      <c r="K288" s="6">
        <f t="shared" si="29"/>
        <v>243619.94723245912</v>
      </c>
    </row>
    <row r="289" spans="1:11" s="63" customFormat="1" x14ac:dyDescent="0.2">
      <c r="A289" s="17"/>
      <c r="C289" s="6"/>
      <c r="D289" s="8"/>
      <c r="E289" s="59">
        <v>289</v>
      </c>
      <c r="F289" s="6">
        <f t="shared" si="25"/>
        <v>144500</v>
      </c>
      <c r="G289" s="32">
        <f t="shared" si="24"/>
        <v>0.05</v>
      </c>
      <c r="H289" s="6">
        <f t="shared" si="26"/>
        <v>1017.166446801913</v>
      </c>
      <c r="I289" s="6">
        <f t="shared" si="27"/>
        <v>193.26162489236347</v>
      </c>
      <c r="J289" s="6">
        <f t="shared" si="28"/>
        <v>823.90482190954958</v>
      </c>
      <c r="K289" s="6">
        <f t="shared" si="29"/>
        <v>244943.85205436868</v>
      </c>
    </row>
    <row r="290" spans="1:11" s="63" customFormat="1" x14ac:dyDescent="0.2">
      <c r="A290" s="17"/>
      <c r="C290" s="6"/>
      <c r="D290" s="8"/>
      <c r="E290" s="8">
        <v>290</v>
      </c>
      <c r="F290" s="6">
        <f t="shared" si="25"/>
        <v>145000</v>
      </c>
      <c r="G290" s="32">
        <f t="shared" si="24"/>
        <v>0.05</v>
      </c>
      <c r="H290" s="6">
        <f t="shared" si="26"/>
        <v>1022.6827168932028</v>
      </c>
      <c r="I290" s="6">
        <f t="shared" si="27"/>
        <v>194.30971620970854</v>
      </c>
      <c r="J290" s="6">
        <f t="shared" si="28"/>
        <v>828.3730006834943</v>
      </c>
      <c r="K290" s="6">
        <f t="shared" si="29"/>
        <v>246272.22505505217</v>
      </c>
    </row>
    <row r="291" spans="1:11" s="63" customFormat="1" x14ac:dyDescent="0.2">
      <c r="A291" s="17"/>
      <c r="C291" s="6"/>
      <c r="D291" s="8"/>
      <c r="E291" s="59">
        <v>291</v>
      </c>
      <c r="F291" s="6">
        <f t="shared" si="25"/>
        <v>145500</v>
      </c>
      <c r="G291" s="32">
        <f t="shared" si="24"/>
        <v>0.05</v>
      </c>
      <c r="H291" s="6">
        <f t="shared" si="26"/>
        <v>1028.2176043960508</v>
      </c>
      <c r="I291" s="6">
        <f t="shared" si="27"/>
        <v>195.36134483524964</v>
      </c>
      <c r="J291" s="6">
        <f t="shared" si="28"/>
        <v>832.85625956080116</v>
      </c>
      <c r="K291" s="6">
        <f t="shared" si="29"/>
        <v>247605.08131461297</v>
      </c>
    </row>
    <row r="292" spans="1:11" s="63" customFormat="1" x14ac:dyDescent="0.2">
      <c r="A292" s="17"/>
      <c r="C292" s="6"/>
      <c r="D292" s="8"/>
      <c r="E292" s="59">
        <v>292</v>
      </c>
      <c r="F292" s="6">
        <f t="shared" si="25"/>
        <v>146000</v>
      </c>
      <c r="G292" s="32">
        <f t="shared" si="24"/>
        <v>0.05</v>
      </c>
      <c r="H292" s="6">
        <f t="shared" si="26"/>
        <v>1033.7711721442208</v>
      </c>
      <c r="I292" s="6">
        <f t="shared" si="27"/>
        <v>196.41652270740195</v>
      </c>
      <c r="J292" s="6">
        <f t="shared" si="28"/>
        <v>837.35464943681882</v>
      </c>
      <c r="K292" s="6">
        <f t="shared" si="29"/>
        <v>248942.43596404977</v>
      </c>
    </row>
    <row r="293" spans="1:11" s="63" customFormat="1" x14ac:dyDescent="0.2">
      <c r="A293" s="17"/>
      <c r="C293" s="6"/>
      <c r="D293" s="8"/>
      <c r="E293" s="8">
        <v>293</v>
      </c>
      <c r="F293" s="6">
        <f t="shared" si="25"/>
        <v>146500</v>
      </c>
      <c r="G293" s="32">
        <f t="shared" si="24"/>
        <v>0.05</v>
      </c>
      <c r="H293" s="6">
        <f t="shared" si="26"/>
        <v>1039.3434831835409</v>
      </c>
      <c r="I293" s="6">
        <f t="shared" si="27"/>
        <v>197.47526180487279</v>
      </c>
      <c r="J293" s="6">
        <f t="shared" si="28"/>
        <v>841.86822137866807</v>
      </c>
      <c r="K293" s="6">
        <f t="shared" si="29"/>
        <v>250284.30418542845</v>
      </c>
    </row>
    <row r="294" spans="1:11" s="63" customFormat="1" x14ac:dyDescent="0.2">
      <c r="A294" s="17"/>
      <c r="C294" s="6"/>
      <c r="D294" s="8"/>
      <c r="E294" s="59">
        <v>294</v>
      </c>
      <c r="F294" s="6">
        <f t="shared" si="25"/>
        <v>147000</v>
      </c>
      <c r="G294" s="32">
        <f t="shared" si="24"/>
        <v>0.05</v>
      </c>
      <c r="H294" s="6">
        <f t="shared" si="26"/>
        <v>1044.9346007726188</v>
      </c>
      <c r="I294" s="6">
        <f t="shared" si="27"/>
        <v>198.53757414679757</v>
      </c>
      <c r="J294" s="6">
        <f t="shared" si="28"/>
        <v>846.39702662582113</v>
      </c>
      <c r="K294" s="6">
        <f t="shared" si="29"/>
        <v>251630.70121205426</v>
      </c>
    </row>
    <row r="295" spans="1:11" s="63" customFormat="1" x14ac:dyDescent="0.2">
      <c r="A295" s="17"/>
      <c r="C295" s="6"/>
      <c r="D295" s="8"/>
      <c r="E295" s="59">
        <v>295</v>
      </c>
      <c r="F295" s="6">
        <f t="shared" si="25"/>
        <v>147500</v>
      </c>
      <c r="G295" s="32">
        <f t="shared" si="24"/>
        <v>0.05</v>
      </c>
      <c r="H295" s="6">
        <f t="shared" si="26"/>
        <v>1050.5445883835594</v>
      </c>
      <c r="I295" s="6">
        <f t="shared" si="27"/>
        <v>199.60347179287629</v>
      </c>
      <c r="J295" s="6">
        <f t="shared" si="28"/>
        <v>850.94111659068312</v>
      </c>
      <c r="K295" s="6">
        <f t="shared" si="29"/>
        <v>252981.64232864496</v>
      </c>
    </row>
    <row r="296" spans="1:11" s="63" customFormat="1" x14ac:dyDescent="0.2">
      <c r="A296" s="17"/>
      <c r="C296" s="6"/>
      <c r="D296" s="8"/>
      <c r="E296" s="8">
        <v>296</v>
      </c>
      <c r="F296" s="6">
        <f t="shared" si="25"/>
        <v>148000</v>
      </c>
      <c r="G296" s="32">
        <f t="shared" si="24"/>
        <v>0.05</v>
      </c>
      <c r="H296" s="6">
        <f t="shared" si="26"/>
        <v>1056.1735097026874</v>
      </c>
      <c r="I296" s="6">
        <f t="shared" si="27"/>
        <v>200.67296684351061</v>
      </c>
      <c r="J296" s="6">
        <f t="shared" si="28"/>
        <v>855.50054285917679</v>
      </c>
      <c r="K296" s="6">
        <f t="shared" si="29"/>
        <v>254337.14287150413</v>
      </c>
    </row>
    <row r="297" spans="1:11" s="63" customFormat="1" x14ac:dyDescent="0.2">
      <c r="A297" s="17"/>
      <c r="C297" s="6"/>
      <c r="D297" s="8"/>
      <c r="E297" s="59">
        <v>297</v>
      </c>
      <c r="F297" s="6">
        <f t="shared" si="25"/>
        <v>148500</v>
      </c>
      <c r="G297" s="32">
        <f t="shared" si="24"/>
        <v>0.05</v>
      </c>
      <c r="H297" s="6">
        <f t="shared" si="26"/>
        <v>1061.8214286312673</v>
      </c>
      <c r="I297" s="6">
        <f t="shared" si="27"/>
        <v>201.74607143994078</v>
      </c>
      <c r="J297" s="6">
        <f t="shared" si="28"/>
        <v>860.07535719132648</v>
      </c>
      <c r="K297" s="6">
        <f t="shared" si="29"/>
        <v>255697.21822869545</v>
      </c>
    </row>
    <row r="298" spans="1:11" s="63" customFormat="1" x14ac:dyDescent="0.2">
      <c r="A298" s="17"/>
      <c r="C298" s="6"/>
      <c r="D298" s="8"/>
      <c r="E298" s="59">
        <v>298</v>
      </c>
      <c r="F298" s="6">
        <f t="shared" si="25"/>
        <v>149000</v>
      </c>
      <c r="G298" s="32">
        <f t="shared" si="24"/>
        <v>0.05</v>
      </c>
      <c r="H298" s="6">
        <f t="shared" si="26"/>
        <v>1067.488409286231</v>
      </c>
      <c r="I298" s="6">
        <f t="shared" si="27"/>
        <v>202.82279776438389</v>
      </c>
      <c r="J298" s="6">
        <f t="shared" si="28"/>
        <v>864.66561152184704</v>
      </c>
      <c r="K298" s="6">
        <f t="shared" si="29"/>
        <v>257061.88384021728</v>
      </c>
    </row>
    <row r="299" spans="1:11" s="63" customFormat="1" x14ac:dyDescent="0.2">
      <c r="A299" s="17"/>
      <c r="C299" s="6"/>
      <c r="D299" s="8"/>
      <c r="E299" s="8">
        <v>299</v>
      </c>
      <c r="F299" s="6">
        <f t="shared" si="25"/>
        <v>149500</v>
      </c>
      <c r="G299" s="32">
        <f t="shared" si="24"/>
        <v>0.05</v>
      </c>
      <c r="H299" s="6">
        <f t="shared" si="26"/>
        <v>1073.1745160009054</v>
      </c>
      <c r="I299" s="6">
        <f t="shared" si="27"/>
        <v>203.90315804017203</v>
      </c>
      <c r="J299" s="6">
        <f t="shared" si="28"/>
        <v>869.27135796073344</v>
      </c>
      <c r="K299" s="6">
        <f t="shared" si="29"/>
        <v>258431.15519817802</v>
      </c>
    </row>
    <row r="300" spans="1:11" s="63" customFormat="1" x14ac:dyDescent="0.2">
      <c r="A300" s="17"/>
      <c r="C300" s="6"/>
      <c r="D300" s="8"/>
      <c r="E300" s="59">
        <v>300</v>
      </c>
      <c r="F300" s="6">
        <f t="shared" si="25"/>
        <v>150000</v>
      </c>
      <c r="G300" s="32">
        <f t="shared" si="24"/>
        <v>0.05</v>
      </c>
      <c r="H300" s="6">
        <f t="shared" si="26"/>
        <v>1078.8798133257417</v>
      </c>
      <c r="I300" s="6">
        <f t="shared" si="27"/>
        <v>204.98716453189093</v>
      </c>
      <c r="J300" s="6">
        <f t="shared" si="28"/>
        <v>873.89264879385075</v>
      </c>
      <c r="K300" s="6">
        <f t="shared" si="29"/>
        <v>259805.04784697187</v>
      </c>
    </row>
    <row r="301" spans="1:11" s="63" customFormat="1" x14ac:dyDescent="0.2">
      <c r="A301" s="17"/>
      <c r="C301" s="6"/>
      <c r="D301" s="8"/>
      <c r="E301" s="59">
        <v>301</v>
      </c>
      <c r="F301" s="6">
        <f t="shared" si="25"/>
        <v>150500</v>
      </c>
      <c r="G301" s="32">
        <f t="shared" si="24"/>
        <v>0.05</v>
      </c>
      <c r="H301" s="6">
        <f t="shared" si="26"/>
        <v>1084.6043660290495</v>
      </c>
      <c r="I301" s="6">
        <f t="shared" si="27"/>
        <v>206.07482954551941</v>
      </c>
      <c r="J301" s="6">
        <f t="shared" si="28"/>
        <v>878.52953648353014</v>
      </c>
      <c r="K301" s="6">
        <f t="shared" si="29"/>
        <v>261183.57738345538</v>
      </c>
    </row>
    <row r="302" spans="1:11" s="63" customFormat="1" x14ac:dyDescent="0.2">
      <c r="A302" s="17"/>
      <c r="C302" s="6"/>
      <c r="D302" s="8"/>
      <c r="E302" s="8">
        <v>302</v>
      </c>
      <c r="F302" s="6">
        <f t="shared" si="25"/>
        <v>151000</v>
      </c>
      <c r="G302" s="32">
        <f t="shared" si="24"/>
        <v>0.05</v>
      </c>
      <c r="H302" s="6">
        <f t="shared" si="26"/>
        <v>1090.3482390977308</v>
      </c>
      <c r="I302" s="6">
        <f t="shared" si="27"/>
        <v>207.16616542856886</v>
      </c>
      <c r="J302" s="6">
        <f t="shared" si="28"/>
        <v>883.18207366916192</v>
      </c>
      <c r="K302" s="6">
        <f t="shared" si="29"/>
        <v>262566.75945712457</v>
      </c>
    </row>
    <row r="303" spans="1:11" s="63" customFormat="1" x14ac:dyDescent="0.2">
      <c r="A303" s="17"/>
      <c r="C303" s="6"/>
      <c r="D303" s="8"/>
      <c r="E303" s="59">
        <v>303</v>
      </c>
      <c r="F303" s="6">
        <f t="shared" si="25"/>
        <v>151500</v>
      </c>
      <c r="G303" s="32">
        <f t="shared" si="24"/>
        <v>0.05</v>
      </c>
      <c r="H303" s="6">
        <f t="shared" si="26"/>
        <v>1096.1114977380191</v>
      </c>
      <c r="I303" s="6">
        <f t="shared" si="27"/>
        <v>208.26118457022363</v>
      </c>
      <c r="J303" s="6">
        <f t="shared" si="28"/>
        <v>887.85031316779555</v>
      </c>
      <c r="K303" s="6">
        <f t="shared" si="29"/>
        <v>263954.60977029236</v>
      </c>
    </row>
    <row r="304" spans="1:11" s="63" customFormat="1" x14ac:dyDescent="0.2">
      <c r="A304" s="17"/>
      <c r="C304" s="6"/>
      <c r="D304" s="8"/>
      <c r="E304" s="59">
        <v>304</v>
      </c>
      <c r="F304" s="6">
        <f t="shared" si="25"/>
        <v>152000</v>
      </c>
      <c r="G304" s="32">
        <f t="shared" si="24"/>
        <v>0.05</v>
      </c>
      <c r="H304" s="6">
        <f t="shared" si="26"/>
        <v>1101.8942073762182</v>
      </c>
      <c r="I304" s="6">
        <f t="shared" si="27"/>
        <v>209.35989940148147</v>
      </c>
      <c r="J304" s="6">
        <f t="shared" si="28"/>
        <v>892.53430797473675</v>
      </c>
      <c r="K304" s="6">
        <f t="shared" si="29"/>
        <v>265347.1440782671</v>
      </c>
    </row>
    <row r="305" spans="1:11" s="63" customFormat="1" x14ac:dyDescent="0.2">
      <c r="A305" s="17"/>
      <c r="C305" s="6"/>
      <c r="D305" s="8"/>
      <c r="E305" s="8">
        <v>305</v>
      </c>
      <c r="F305" s="6">
        <f t="shared" si="25"/>
        <v>152500</v>
      </c>
      <c r="G305" s="32">
        <f t="shared" si="24"/>
        <v>0.05</v>
      </c>
      <c r="H305" s="6">
        <f t="shared" si="26"/>
        <v>1107.6964336594463</v>
      </c>
      <c r="I305" s="6">
        <f t="shared" si="27"/>
        <v>210.46232239529479</v>
      </c>
      <c r="J305" s="6">
        <f t="shared" si="28"/>
        <v>897.23411126415147</v>
      </c>
      <c r="K305" s="6">
        <f t="shared" si="29"/>
        <v>266744.37818953127</v>
      </c>
    </row>
    <row r="306" spans="1:11" s="63" customFormat="1" x14ac:dyDescent="0.2">
      <c r="A306" s="17"/>
      <c r="C306" s="6"/>
      <c r="D306" s="8"/>
      <c r="E306" s="59">
        <v>306</v>
      </c>
      <c r="F306" s="6">
        <f t="shared" si="25"/>
        <v>153000</v>
      </c>
      <c r="G306" s="32">
        <f t="shared" si="24"/>
        <v>0.05</v>
      </c>
      <c r="H306" s="6">
        <f t="shared" si="26"/>
        <v>1113.5182424563802</v>
      </c>
      <c r="I306" s="6">
        <f t="shared" si="27"/>
        <v>211.56846606671223</v>
      </c>
      <c r="J306" s="6">
        <f t="shared" si="28"/>
        <v>901.94977638966793</v>
      </c>
      <c r="K306" s="6">
        <f t="shared" si="29"/>
        <v>268146.32796592097</v>
      </c>
    </row>
    <row r="307" spans="1:11" s="63" customFormat="1" x14ac:dyDescent="0.2">
      <c r="A307" s="17"/>
      <c r="C307" s="6"/>
      <c r="D307" s="8"/>
      <c r="E307" s="59">
        <v>307</v>
      </c>
      <c r="F307" s="6">
        <f t="shared" si="25"/>
        <v>153500</v>
      </c>
      <c r="G307" s="32">
        <f t="shared" si="24"/>
        <v>0.05</v>
      </c>
      <c r="H307" s="6">
        <f t="shared" si="26"/>
        <v>1119.359699858004</v>
      </c>
      <c r="I307" s="6">
        <f t="shared" si="27"/>
        <v>212.67834297302076</v>
      </c>
      <c r="J307" s="6">
        <f t="shared" si="28"/>
        <v>906.68135688498319</v>
      </c>
      <c r="K307" s="6">
        <f t="shared" si="29"/>
        <v>269553.00932280597</v>
      </c>
    </row>
    <row r="308" spans="1:11" s="63" customFormat="1" x14ac:dyDescent="0.2">
      <c r="A308" s="17"/>
      <c r="C308" s="6"/>
      <c r="D308" s="8"/>
      <c r="E308" s="8">
        <v>308</v>
      </c>
      <c r="F308" s="6">
        <f t="shared" si="25"/>
        <v>154000</v>
      </c>
      <c r="G308" s="32">
        <f t="shared" si="24"/>
        <v>0.05</v>
      </c>
      <c r="H308" s="6">
        <f t="shared" si="26"/>
        <v>1125.2208721783584</v>
      </c>
      <c r="I308" s="6">
        <f t="shared" si="27"/>
        <v>213.79196571388809</v>
      </c>
      <c r="J308" s="6">
        <f t="shared" si="28"/>
        <v>911.42890646447029</v>
      </c>
      <c r="K308" s="6">
        <f t="shared" si="29"/>
        <v>270964.43822927045</v>
      </c>
    </row>
    <row r="309" spans="1:11" s="63" customFormat="1" x14ac:dyDescent="0.2">
      <c r="A309" s="17"/>
      <c r="C309" s="6"/>
      <c r="D309" s="8"/>
      <c r="E309" s="59">
        <v>309</v>
      </c>
      <c r="F309" s="6">
        <f t="shared" si="25"/>
        <v>154500</v>
      </c>
      <c r="G309" s="32">
        <f t="shared" si="24"/>
        <v>0.05</v>
      </c>
      <c r="H309" s="6">
        <f t="shared" si="26"/>
        <v>1131.1018259552936</v>
      </c>
      <c r="I309" s="6">
        <f t="shared" si="27"/>
        <v>214.90934693150578</v>
      </c>
      <c r="J309" s="6">
        <f t="shared" si="28"/>
        <v>916.19247902378788</v>
      </c>
      <c r="K309" s="6">
        <f t="shared" si="29"/>
        <v>272380.63070829422</v>
      </c>
    </row>
    <row r="310" spans="1:11" s="63" customFormat="1" x14ac:dyDescent="0.2">
      <c r="A310" s="17"/>
      <c r="C310" s="6"/>
      <c r="D310" s="8"/>
      <c r="E310" s="59">
        <v>310</v>
      </c>
      <c r="F310" s="6">
        <f t="shared" si="25"/>
        <v>155000</v>
      </c>
      <c r="G310" s="32">
        <f t="shared" si="24"/>
        <v>0.05</v>
      </c>
      <c r="H310" s="6">
        <f t="shared" si="26"/>
        <v>1137.002627951226</v>
      </c>
      <c r="I310" s="6">
        <f t="shared" si="27"/>
        <v>216.03049931073295</v>
      </c>
      <c r="J310" s="6">
        <f t="shared" si="28"/>
        <v>920.97212864049311</v>
      </c>
      <c r="K310" s="6">
        <f t="shared" si="29"/>
        <v>273801.60283693473</v>
      </c>
    </row>
    <row r="311" spans="1:11" s="63" customFormat="1" x14ac:dyDescent="0.2">
      <c r="A311" s="17"/>
      <c r="C311" s="6"/>
      <c r="D311" s="8"/>
      <c r="E311" s="8">
        <v>311</v>
      </c>
      <c r="F311" s="6">
        <f t="shared" si="25"/>
        <v>155500</v>
      </c>
      <c r="G311" s="32">
        <f t="shared" si="24"/>
        <v>0.05</v>
      </c>
      <c r="H311" s="6">
        <f t="shared" si="26"/>
        <v>1142.9233451538948</v>
      </c>
      <c r="I311" s="6">
        <f t="shared" si="27"/>
        <v>217.15543557924002</v>
      </c>
      <c r="J311" s="6">
        <f t="shared" si="28"/>
        <v>925.76790957465482</v>
      </c>
      <c r="K311" s="6">
        <f t="shared" si="29"/>
        <v>275227.3707465094</v>
      </c>
    </row>
    <row r="312" spans="1:11" s="63" customFormat="1" x14ac:dyDescent="0.2">
      <c r="A312" s="17"/>
      <c r="C312" s="6"/>
      <c r="D312" s="8"/>
      <c r="E312" s="59">
        <v>312</v>
      </c>
      <c r="F312" s="6">
        <f t="shared" si="25"/>
        <v>156000</v>
      </c>
      <c r="G312" s="32">
        <f t="shared" si="24"/>
        <v>0.05</v>
      </c>
      <c r="H312" s="6">
        <f t="shared" si="26"/>
        <v>1148.8640447771224</v>
      </c>
      <c r="I312" s="6">
        <f t="shared" si="27"/>
        <v>218.28416850765328</v>
      </c>
      <c r="J312" s="6">
        <f t="shared" si="28"/>
        <v>930.5798762694692</v>
      </c>
      <c r="K312" s="6">
        <f t="shared" si="29"/>
        <v>276657.95062277885</v>
      </c>
    </row>
    <row r="313" spans="1:11" s="63" customFormat="1" x14ac:dyDescent="0.2">
      <c r="A313" s="17"/>
      <c r="C313" s="6"/>
      <c r="D313" s="8"/>
      <c r="E313" s="59">
        <v>313</v>
      </c>
      <c r="F313" s="6">
        <f t="shared" si="25"/>
        <v>156500</v>
      </c>
      <c r="G313" s="32">
        <f t="shared" si="24"/>
        <v>0.05</v>
      </c>
      <c r="H313" s="6">
        <f t="shared" si="26"/>
        <v>1154.8247942615787</v>
      </c>
      <c r="I313" s="6">
        <f t="shared" si="27"/>
        <v>219.41671090969996</v>
      </c>
      <c r="J313" s="6">
        <f t="shared" si="28"/>
        <v>935.40808335187876</v>
      </c>
      <c r="K313" s="6">
        <f t="shared" si="29"/>
        <v>278093.3587061307</v>
      </c>
    </row>
    <row r="314" spans="1:11" s="63" customFormat="1" x14ac:dyDescent="0.2">
      <c r="A314" s="17"/>
      <c r="C314" s="6"/>
      <c r="D314" s="8"/>
      <c r="E314" s="8">
        <v>314</v>
      </c>
      <c r="F314" s="6">
        <f t="shared" si="25"/>
        <v>157000</v>
      </c>
      <c r="G314" s="32">
        <f t="shared" si="24"/>
        <v>0.05</v>
      </c>
      <c r="H314" s="6">
        <f t="shared" si="26"/>
        <v>1160.8056612755447</v>
      </c>
      <c r="I314" s="6">
        <f t="shared" si="27"/>
        <v>220.55307564235349</v>
      </c>
      <c r="J314" s="6">
        <f t="shared" si="28"/>
        <v>940.25258563319119</v>
      </c>
      <c r="K314" s="6">
        <f t="shared" si="29"/>
        <v>279533.6112917639</v>
      </c>
    </row>
    <row r="315" spans="1:11" s="63" customFormat="1" x14ac:dyDescent="0.2">
      <c r="A315" s="17"/>
      <c r="C315" s="6"/>
      <c r="D315" s="8"/>
      <c r="E315" s="59">
        <v>315</v>
      </c>
      <c r="F315" s="6">
        <f t="shared" si="25"/>
        <v>157500</v>
      </c>
      <c r="G315" s="32">
        <f t="shared" si="24"/>
        <v>0.05</v>
      </c>
      <c r="H315" s="6">
        <f t="shared" si="26"/>
        <v>1166.8067137156829</v>
      </c>
      <c r="I315" s="6">
        <f t="shared" si="27"/>
        <v>221.69327560597975</v>
      </c>
      <c r="J315" s="6">
        <f t="shared" si="28"/>
        <v>945.11343810970311</v>
      </c>
      <c r="K315" s="6">
        <f t="shared" si="29"/>
        <v>280978.72472987359</v>
      </c>
    </row>
    <row r="316" spans="1:11" s="63" customFormat="1" x14ac:dyDescent="0.2">
      <c r="A316" s="17"/>
      <c r="C316" s="6"/>
      <c r="D316" s="8"/>
      <c r="E316" s="59">
        <v>316</v>
      </c>
      <c r="F316" s="6">
        <f t="shared" si="25"/>
        <v>158000</v>
      </c>
      <c r="G316" s="32">
        <f t="shared" si="24"/>
        <v>0.05</v>
      </c>
      <c r="H316" s="6">
        <f t="shared" si="26"/>
        <v>1172.8280197078068</v>
      </c>
      <c r="I316" s="6">
        <f t="shared" si="27"/>
        <v>222.83732374448329</v>
      </c>
      <c r="J316" s="6">
        <f t="shared" si="28"/>
        <v>949.99069596332356</v>
      </c>
      <c r="K316" s="6">
        <f t="shared" si="29"/>
        <v>282428.71542583691</v>
      </c>
    </row>
    <row r="317" spans="1:11" s="63" customFormat="1" x14ac:dyDescent="0.2">
      <c r="A317" s="17"/>
      <c r="C317" s="6"/>
      <c r="D317" s="8"/>
      <c r="E317" s="8">
        <v>317</v>
      </c>
      <c r="F317" s="6">
        <f t="shared" si="25"/>
        <v>158500</v>
      </c>
      <c r="G317" s="32">
        <f t="shared" si="24"/>
        <v>0.05</v>
      </c>
      <c r="H317" s="6">
        <f t="shared" si="26"/>
        <v>1178.8696476076539</v>
      </c>
      <c r="I317" s="6">
        <f t="shared" si="27"/>
        <v>223.98523304545424</v>
      </c>
      <c r="J317" s="6">
        <f t="shared" si="28"/>
        <v>954.88441456219959</v>
      </c>
      <c r="K317" s="6">
        <f t="shared" si="29"/>
        <v>283883.59984039911</v>
      </c>
    </row>
    <row r="318" spans="1:11" s="63" customFormat="1" x14ac:dyDescent="0.2">
      <c r="A318" s="17"/>
      <c r="C318" s="6"/>
      <c r="D318" s="8"/>
      <c r="E318" s="59">
        <v>318</v>
      </c>
      <c r="F318" s="6">
        <f t="shared" si="25"/>
        <v>159000</v>
      </c>
      <c r="G318" s="32">
        <f t="shared" si="24"/>
        <v>0.05</v>
      </c>
      <c r="H318" s="6">
        <f t="shared" si="26"/>
        <v>1184.931666001663</v>
      </c>
      <c r="I318" s="6">
        <f t="shared" si="27"/>
        <v>225.13701654031595</v>
      </c>
      <c r="J318" s="6">
        <f t="shared" si="28"/>
        <v>959.79464946134703</v>
      </c>
      <c r="K318" s="6">
        <f t="shared" si="29"/>
        <v>285343.39448986045</v>
      </c>
    </row>
    <row r="319" spans="1:11" s="63" customFormat="1" x14ac:dyDescent="0.2">
      <c r="A319" s="17"/>
      <c r="C319" s="6"/>
      <c r="D319" s="8"/>
      <c r="E319" s="59">
        <v>319</v>
      </c>
      <c r="F319" s="6">
        <f t="shared" si="25"/>
        <v>159500</v>
      </c>
      <c r="G319" s="32">
        <f t="shared" si="24"/>
        <v>0.05</v>
      </c>
      <c r="H319" s="6">
        <f t="shared" si="26"/>
        <v>1191.0141437077521</v>
      </c>
      <c r="I319" s="6">
        <f t="shared" si="27"/>
        <v>226.29268730447291</v>
      </c>
      <c r="J319" s="6">
        <f t="shared" si="28"/>
        <v>964.72145640327915</v>
      </c>
      <c r="K319" s="6">
        <f t="shared" si="29"/>
        <v>286808.11594626372</v>
      </c>
    </row>
    <row r="320" spans="1:11" s="63" customFormat="1" x14ac:dyDescent="0.2">
      <c r="A320" s="17"/>
      <c r="C320" s="6"/>
      <c r="D320" s="8"/>
      <c r="E320" s="8">
        <v>320</v>
      </c>
      <c r="F320" s="6">
        <f t="shared" si="25"/>
        <v>160000</v>
      </c>
      <c r="G320" s="32">
        <f t="shared" si="24"/>
        <v>0.05</v>
      </c>
      <c r="H320" s="6">
        <f t="shared" si="26"/>
        <v>1197.1171497760988</v>
      </c>
      <c r="I320" s="6">
        <f t="shared" si="27"/>
        <v>227.45225845745878</v>
      </c>
      <c r="J320" s="6">
        <f t="shared" si="28"/>
        <v>969.66489131864</v>
      </c>
      <c r="K320" s="6">
        <f t="shared" si="29"/>
        <v>288277.78083758237</v>
      </c>
    </row>
    <row r="321" spans="1:11" s="63" customFormat="1" x14ac:dyDescent="0.2">
      <c r="A321" s="17"/>
      <c r="C321" s="6"/>
      <c r="D321" s="8"/>
      <c r="E321" s="59">
        <v>321</v>
      </c>
      <c r="F321" s="6">
        <f t="shared" si="25"/>
        <v>160500</v>
      </c>
      <c r="G321" s="32">
        <f t="shared" si="24"/>
        <v>0.05</v>
      </c>
      <c r="H321" s="6">
        <f t="shared" si="26"/>
        <v>1203.2407534899266</v>
      </c>
      <c r="I321" s="6">
        <f t="shared" si="27"/>
        <v>228.61574316308605</v>
      </c>
      <c r="J321" s="6">
        <f t="shared" si="28"/>
        <v>974.62501032684054</v>
      </c>
      <c r="K321" s="6">
        <f t="shared" si="29"/>
        <v>289752.40584790922</v>
      </c>
    </row>
    <row r="322" spans="1:11" s="63" customFormat="1" x14ac:dyDescent="0.2">
      <c r="A322" s="17"/>
      <c r="C322" s="6"/>
      <c r="D322" s="8"/>
      <c r="E322" s="59">
        <v>322</v>
      </c>
      <c r="F322" s="6">
        <f t="shared" si="25"/>
        <v>161000</v>
      </c>
      <c r="G322" s="32">
        <f t="shared" ref="G322:G385" si="30">B$14</f>
        <v>0.05</v>
      </c>
      <c r="H322" s="6">
        <f t="shared" si="26"/>
        <v>1209.3850243662885</v>
      </c>
      <c r="I322" s="6">
        <f t="shared" si="27"/>
        <v>229.7831546295948</v>
      </c>
      <c r="J322" s="6">
        <f t="shared" si="28"/>
        <v>979.60186973669363</v>
      </c>
      <c r="K322" s="6">
        <f t="shared" si="29"/>
        <v>291232.0077176459</v>
      </c>
    </row>
    <row r="323" spans="1:11" s="63" customFormat="1" x14ac:dyDescent="0.2">
      <c r="A323" s="17"/>
      <c r="C323" s="6"/>
      <c r="D323" s="8"/>
      <c r="E323" s="8">
        <v>323</v>
      </c>
      <c r="F323" s="6">
        <f t="shared" ref="F323:F386" si="31">B$13+F322</f>
        <v>161500</v>
      </c>
      <c r="G323" s="32">
        <f t="shared" si="30"/>
        <v>0.05</v>
      </c>
      <c r="H323" s="6">
        <f t="shared" ref="H323:H386" si="32">(B$13 +K322)*G323/12</f>
        <v>1215.5500321568579</v>
      </c>
      <c r="I323" s="6">
        <f t="shared" ref="I323:I386" si="33">H323*19%</f>
        <v>230.95450610980302</v>
      </c>
      <c r="J323" s="6">
        <f t="shared" ref="J323:J386" si="34">H323-I323</f>
        <v>984.59552604705493</v>
      </c>
      <c r="K323" s="6">
        <f t="shared" ref="K323:K386" si="35">K322+B$13+J323</f>
        <v>292716.60324369295</v>
      </c>
    </row>
    <row r="324" spans="1:11" s="63" customFormat="1" x14ac:dyDescent="0.2">
      <c r="A324" s="17"/>
      <c r="C324" s="6"/>
      <c r="D324" s="8"/>
      <c r="E324" s="59">
        <v>324</v>
      </c>
      <c r="F324" s="6">
        <f t="shared" si="31"/>
        <v>162000</v>
      </c>
      <c r="G324" s="32">
        <f t="shared" si="30"/>
        <v>0.05</v>
      </c>
      <c r="H324" s="6">
        <f t="shared" si="32"/>
        <v>1221.7358468487207</v>
      </c>
      <c r="I324" s="6">
        <f t="shared" si="33"/>
        <v>232.12981090125695</v>
      </c>
      <c r="J324" s="6">
        <f t="shared" si="34"/>
        <v>989.60603594746374</v>
      </c>
      <c r="K324" s="6">
        <f t="shared" si="35"/>
        <v>294206.2092796404</v>
      </c>
    </row>
    <row r="325" spans="1:11" s="63" customFormat="1" x14ac:dyDescent="0.2">
      <c r="A325" s="17"/>
      <c r="C325" s="6"/>
      <c r="D325" s="8"/>
      <c r="E325" s="59">
        <v>325</v>
      </c>
      <c r="F325" s="6">
        <f t="shared" si="31"/>
        <v>162500</v>
      </c>
      <c r="G325" s="32">
        <f t="shared" si="30"/>
        <v>0.05</v>
      </c>
      <c r="H325" s="6">
        <f t="shared" si="32"/>
        <v>1227.9425386651685</v>
      </c>
      <c r="I325" s="6">
        <f t="shared" si="33"/>
        <v>233.30908234638201</v>
      </c>
      <c r="J325" s="6">
        <f t="shared" si="34"/>
        <v>994.63345631878656</v>
      </c>
      <c r="K325" s="6">
        <f t="shared" si="35"/>
        <v>295700.84273595922</v>
      </c>
    </row>
    <row r="326" spans="1:11" s="63" customFormat="1" x14ac:dyDescent="0.2">
      <c r="A326" s="17"/>
      <c r="C326" s="6"/>
      <c r="D326" s="8"/>
      <c r="E326" s="8">
        <v>326</v>
      </c>
      <c r="F326" s="6">
        <f t="shared" si="31"/>
        <v>163000</v>
      </c>
      <c r="G326" s="32">
        <f t="shared" si="30"/>
        <v>0.05</v>
      </c>
      <c r="H326" s="6">
        <f t="shared" si="32"/>
        <v>1234.1701780664969</v>
      </c>
      <c r="I326" s="6">
        <f t="shared" si="33"/>
        <v>234.49233383263442</v>
      </c>
      <c r="J326" s="6">
        <f t="shared" si="34"/>
        <v>999.67784423386252</v>
      </c>
      <c r="K326" s="6">
        <f t="shared" si="35"/>
        <v>297200.52058019309</v>
      </c>
    </row>
    <row r="327" spans="1:11" s="63" customFormat="1" x14ac:dyDescent="0.2">
      <c r="A327" s="17"/>
      <c r="C327" s="6"/>
      <c r="D327" s="8"/>
      <c r="E327" s="59">
        <v>327</v>
      </c>
      <c r="F327" s="6">
        <f t="shared" si="31"/>
        <v>163500</v>
      </c>
      <c r="G327" s="32">
        <f t="shared" si="30"/>
        <v>0.05</v>
      </c>
      <c r="H327" s="6">
        <f t="shared" si="32"/>
        <v>1240.4188357508046</v>
      </c>
      <c r="I327" s="6">
        <f t="shared" si="33"/>
        <v>235.67957879265288</v>
      </c>
      <c r="J327" s="6">
        <f t="shared" si="34"/>
        <v>1004.7392569581518</v>
      </c>
      <c r="K327" s="6">
        <f t="shared" si="35"/>
        <v>298705.25983715121</v>
      </c>
    </row>
    <row r="328" spans="1:11" s="63" customFormat="1" x14ac:dyDescent="0.2">
      <c r="A328" s="17"/>
      <c r="C328" s="6"/>
      <c r="D328" s="8"/>
      <c r="E328" s="59">
        <v>328</v>
      </c>
      <c r="F328" s="6">
        <f t="shared" si="31"/>
        <v>164000</v>
      </c>
      <c r="G328" s="32">
        <f t="shared" si="30"/>
        <v>0.05</v>
      </c>
      <c r="H328" s="6">
        <f t="shared" si="32"/>
        <v>1246.6885826547968</v>
      </c>
      <c r="I328" s="6">
        <f t="shared" si="33"/>
        <v>236.87083070441139</v>
      </c>
      <c r="J328" s="6">
        <f t="shared" si="34"/>
        <v>1009.8177519503854</v>
      </c>
      <c r="K328" s="6">
        <f t="shared" si="35"/>
        <v>300215.07758910162</v>
      </c>
    </row>
    <row r="329" spans="1:11" s="63" customFormat="1" x14ac:dyDescent="0.2">
      <c r="A329" s="17"/>
      <c r="C329" s="6"/>
      <c r="D329" s="8"/>
      <c r="E329" s="8">
        <v>329</v>
      </c>
      <c r="F329" s="6">
        <f t="shared" si="31"/>
        <v>164500</v>
      </c>
      <c r="G329" s="32">
        <f t="shared" si="30"/>
        <v>0.05</v>
      </c>
      <c r="H329" s="6">
        <f t="shared" si="32"/>
        <v>1252.9794899545902</v>
      </c>
      <c r="I329" s="6">
        <f t="shared" si="33"/>
        <v>238.06610309137216</v>
      </c>
      <c r="J329" s="6">
        <f t="shared" si="34"/>
        <v>1014.9133868632181</v>
      </c>
      <c r="K329" s="6">
        <f t="shared" si="35"/>
        <v>301729.99097596481</v>
      </c>
    </row>
    <row r="330" spans="1:11" s="63" customFormat="1" x14ac:dyDescent="0.2">
      <c r="A330" s="17"/>
      <c r="C330" s="6"/>
      <c r="D330" s="8"/>
      <c r="E330" s="59">
        <v>330</v>
      </c>
      <c r="F330" s="6">
        <f t="shared" si="31"/>
        <v>165000</v>
      </c>
      <c r="G330" s="32">
        <f t="shared" si="30"/>
        <v>0.05</v>
      </c>
      <c r="H330" s="6">
        <f t="shared" si="32"/>
        <v>1259.29162906652</v>
      </c>
      <c r="I330" s="6">
        <f t="shared" si="33"/>
        <v>239.26540952263881</v>
      </c>
      <c r="J330" s="6">
        <f t="shared" si="34"/>
        <v>1020.0262195438812</v>
      </c>
      <c r="K330" s="6">
        <f t="shared" si="35"/>
        <v>303250.0171955087</v>
      </c>
    </row>
    <row r="331" spans="1:11" s="63" customFormat="1" x14ac:dyDescent="0.2">
      <c r="A331" s="17"/>
      <c r="C331" s="6"/>
      <c r="D331" s="8"/>
      <c r="E331" s="59">
        <v>331</v>
      </c>
      <c r="F331" s="6">
        <f t="shared" si="31"/>
        <v>165500</v>
      </c>
      <c r="G331" s="32">
        <f t="shared" si="30"/>
        <v>0.05</v>
      </c>
      <c r="H331" s="6">
        <f t="shared" si="32"/>
        <v>1265.6250716479528</v>
      </c>
      <c r="I331" s="6">
        <f t="shared" si="33"/>
        <v>240.46876361311104</v>
      </c>
      <c r="J331" s="6">
        <f t="shared" si="34"/>
        <v>1025.1563080348419</v>
      </c>
      <c r="K331" s="6">
        <f t="shared" si="35"/>
        <v>304775.17350354354</v>
      </c>
    </row>
    <row r="332" spans="1:11" s="63" customFormat="1" x14ac:dyDescent="0.2">
      <c r="A332" s="17"/>
      <c r="C332" s="6"/>
      <c r="D332" s="8"/>
      <c r="E332" s="8">
        <v>332</v>
      </c>
      <c r="F332" s="6">
        <f t="shared" si="31"/>
        <v>166000</v>
      </c>
      <c r="G332" s="32">
        <f t="shared" si="30"/>
        <v>0.05</v>
      </c>
      <c r="H332" s="6">
        <f t="shared" si="32"/>
        <v>1271.9798895980982</v>
      </c>
      <c r="I332" s="6">
        <f t="shared" si="33"/>
        <v>241.67617902363867</v>
      </c>
      <c r="J332" s="6">
        <f t="shared" si="34"/>
        <v>1030.3037105744595</v>
      </c>
      <c r="K332" s="6">
        <f t="shared" si="35"/>
        <v>306305.477214118</v>
      </c>
    </row>
    <row r="333" spans="1:11" s="63" customFormat="1" x14ac:dyDescent="0.2">
      <c r="A333" s="17"/>
      <c r="C333" s="6"/>
      <c r="D333" s="8"/>
      <c r="E333" s="59">
        <v>333</v>
      </c>
      <c r="F333" s="6">
        <f t="shared" si="31"/>
        <v>166500</v>
      </c>
      <c r="G333" s="32">
        <f t="shared" si="30"/>
        <v>0.05</v>
      </c>
      <c r="H333" s="6">
        <f t="shared" si="32"/>
        <v>1278.3561550588249</v>
      </c>
      <c r="I333" s="6">
        <f t="shared" si="33"/>
        <v>242.88766946117673</v>
      </c>
      <c r="J333" s="6">
        <f t="shared" si="34"/>
        <v>1035.4684855976482</v>
      </c>
      <c r="K333" s="6">
        <f t="shared" si="35"/>
        <v>307840.94569971564</v>
      </c>
    </row>
    <row r="334" spans="1:11" s="63" customFormat="1" x14ac:dyDescent="0.2">
      <c r="A334" s="17"/>
      <c r="C334" s="6"/>
      <c r="D334" s="8"/>
      <c r="E334" s="59">
        <v>334</v>
      </c>
      <c r="F334" s="6">
        <f t="shared" si="31"/>
        <v>167000</v>
      </c>
      <c r="G334" s="32">
        <f t="shared" si="30"/>
        <v>0.05</v>
      </c>
      <c r="H334" s="6">
        <f t="shared" si="32"/>
        <v>1284.753940415482</v>
      </c>
      <c r="I334" s="6">
        <f t="shared" si="33"/>
        <v>244.10324867894158</v>
      </c>
      <c r="J334" s="6">
        <f t="shared" si="34"/>
        <v>1040.6506917365405</v>
      </c>
      <c r="K334" s="6">
        <f t="shared" si="35"/>
        <v>309381.59639145219</v>
      </c>
    </row>
    <row r="335" spans="1:11" s="63" customFormat="1" x14ac:dyDescent="0.2">
      <c r="A335" s="17"/>
      <c r="C335" s="6"/>
      <c r="D335" s="8"/>
      <c r="E335" s="8">
        <v>335</v>
      </c>
      <c r="F335" s="6">
        <f t="shared" si="31"/>
        <v>167500</v>
      </c>
      <c r="G335" s="32">
        <f t="shared" si="30"/>
        <v>0.05</v>
      </c>
      <c r="H335" s="6">
        <f t="shared" si="32"/>
        <v>1291.1733182977175</v>
      </c>
      <c r="I335" s="6">
        <f t="shared" si="33"/>
        <v>245.32293047656634</v>
      </c>
      <c r="J335" s="6">
        <f t="shared" si="34"/>
        <v>1045.8503878211511</v>
      </c>
      <c r="K335" s="6">
        <f t="shared" si="35"/>
        <v>310927.44677927333</v>
      </c>
    </row>
    <row r="336" spans="1:11" s="63" customFormat="1" x14ac:dyDescent="0.2">
      <c r="A336" s="17"/>
      <c r="C336" s="6"/>
      <c r="D336" s="8"/>
      <c r="E336" s="59">
        <v>336</v>
      </c>
      <c r="F336" s="6">
        <f t="shared" si="31"/>
        <v>168000</v>
      </c>
      <c r="G336" s="32">
        <f t="shared" si="30"/>
        <v>0.05</v>
      </c>
      <c r="H336" s="6">
        <f t="shared" si="32"/>
        <v>1297.6143615803055</v>
      </c>
      <c r="I336" s="6">
        <f t="shared" si="33"/>
        <v>246.54672870025806</v>
      </c>
      <c r="J336" s="6">
        <f t="shared" si="34"/>
        <v>1051.0676328800475</v>
      </c>
      <c r="K336" s="6">
        <f t="shared" si="35"/>
        <v>312478.5144121534</v>
      </c>
    </row>
    <row r="337" spans="1:11" s="63" customFormat="1" x14ac:dyDescent="0.2">
      <c r="A337" s="17"/>
      <c r="C337" s="6"/>
      <c r="D337" s="8"/>
      <c r="E337" s="59">
        <v>337</v>
      </c>
      <c r="F337" s="6">
        <f t="shared" si="31"/>
        <v>168500</v>
      </c>
      <c r="G337" s="32">
        <f t="shared" si="30"/>
        <v>0.05</v>
      </c>
      <c r="H337" s="6">
        <f t="shared" si="32"/>
        <v>1304.0771433839725</v>
      </c>
      <c r="I337" s="6">
        <f t="shared" si="33"/>
        <v>247.77465724295479</v>
      </c>
      <c r="J337" s="6">
        <f t="shared" si="34"/>
        <v>1056.3024861410177</v>
      </c>
      <c r="K337" s="6">
        <f t="shared" si="35"/>
        <v>314034.81689829443</v>
      </c>
    </row>
    <row r="338" spans="1:11" s="63" customFormat="1" x14ac:dyDescent="0.2">
      <c r="A338" s="17"/>
      <c r="C338" s="6"/>
      <c r="D338" s="8"/>
      <c r="E338" s="8">
        <v>338</v>
      </c>
      <c r="F338" s="6">
        <f t="shared" si="31"/>
        <v>169000</v>
      </c>
      <c r="G338" s="32">
        <f t="shared" si="30"/>
        <v>0.05</v>
      </c>
      <c r="H338" s="6">
        <f t="shared" si="32"/>
        <v>1310.5617370762268</v>
      </c>
      <c r="I338" s="6">
        <f t="shared" si="33"/>
        <v>249.00673004448311</v>
      </c>
      <c r="J338" s="6">
        <f t="shared" si="34"/>
        <v>1061.5550070317436</v>
      </c>
      <c r="K338" s="6">
        <f t="shared" si="35"/>
        <v>315596.3719053262</v>
      </c>
    </row>
    <row r="339" spans="1:11" s="63" customFormat="1" x14ac:dyDescent="0.2">
      <c r="A339" s="17"/>
      <c r="C339" s="6"/>
      <c r="D339" s="8"/>
      <c r="E339" s="59">
        <v>339</v>
      </c>
      <c r="F339" s="6">
        <f t="shared" si="31"/>
        <v>169500</v>
      </c>
      <c r="G339" s="32">
        <f t="shared" si="30"/>
        <v>0.05</v>
      </c>
      <c r="H339" s="6">
        <f t="shared" si="32"/>
        <v>1317.0682162721926</v>
      </c>
      <c r="I339" s="6">
        <f t="shared" si="33"/>
        <v>250.24296109171658</v>
      </c>
      <c r="J339" s="6">
        <f t="shared" si="34"/>
        <v>1066.825255180476</v>
      </c>
      <c r="K339" s="6">
        <f t="shared" si="35"/>
        <v>317163.19716050668</v>
      </c>
    </row>
    <row r="340" spans="1:11" s="63" customFormat="1" x14ac:dyDescent="0.2">
      <c r="A340" s="17"/>
      <c r="C340" s="6"/>
      <c r="D340" s="8"/>
      <c r="E340" s="59">
        <v>340</v>
      </c>
      <c r="F340" s="6">
        <f t="shared" si="31"/>
        <v>170000</v>
      </c>
      <c r="G340" s="32">
        <f t="shared" si="30"/>
        <v>0.05</v>
      </c>
      <c r="H340" s="6">
        <f t="shared" si="32"/>
        <v>1323.5966548354445</v>
      </c>
      <c r="I340" s="6">
        <f t="shared" si="33"/>
        <v>251.48336441873445</v>
      </c>
      <c r="J340" s="6">
        <f t="shared" si="34"/>
        <v>1072.11329041671</v>
      </c>
      <c r="K340" s="6">
        <f t="shared" si="35"/>
        <v>318735.3104509234</v>
      </c>
    </row>
    <row r="341" spans="1:11" s="63" customFormat="1" x14ac:dyDescent="0.2">
      <c r="A341" s="17"/>
      <c r="C341" s="6"/>
      <c r="D341" s="8"/>
      <c r="E341" s="8">
        <v>341</v>
      </c>
      <c r="F341" s="6">
        <f t="shared" si="31"/>
        <v>170500</v>
      </c>
      <c r="G341" s="32">
        <f t="shared" si="30"/>
        <v>0.05</v>
      </c>
      <c r="H341" s="6">
        <f t="shared" si="32"/>
        <v>1330.1471268788475</v>
      </c>
      <c r="I341" s="6">
        <f t="shared" si="33"/>
        <v>252.72795410698103</v>
      </c>
      <c r="J341" s="6">
        <f t="shared" si="34"/>
        <v>1077.4191727718664</v>
      </c>
      <c r="K341" s="6">
        <f t="shared" si="35"/>
        <v>320312.72962369525</v>
      </c>
    </row>
    <row r="342" spans="1:11" s="63" customFormat="1" x14ac:dyDescent="0.2">
      <c r="A342" s="17"/>
      <c r="C342" s="6"/>
      <c r="D342" s="8"/>
      <c r="E342" s="59">
        <v>342</v>
      </c>
      <c r="F342" s="6">
        <f t="shared" si="31"/>
        <v>171000</v>
      </c>
      <c r="G342" s="32">
        <f t="shared" si="30"/>
        <v>0.05</v>
      </c>
      <c r="H342" s="6">
        <f t="shared" si="32"/>
        <v>1336.7197067653969</v>
      </c>
      <c r="I342" s="6">
        <f t="shared" si="33"/>
        <v>253.97674428542541</v>
      </c>
      <c r="J342" s="6">
        <f t="shared" si="34"/>
        <v>1082.7429624799715</v>
      </c>
      <c r="K342" s="6">
        <f t="shared" si="35"/>
        <v>321895.47258617525</v>
      </c>
    </row>
    <row r="343" spans="1:11" s="63" customFormat="1" x14ac:dyDescent="0.2">
      <c r="A343" s="17"/>
      <c r="C343" s="6"/>
      <c r="D343" s="8"/>
      <c r="E343" s="59">
        <v>343</v>
      </c>
      <c r="F343" s="6">
        <f t="shared" si="31"/>
        <v>171500</v>
      </c>
      <c r="G343" s="32">
        <f t="shared" si="30"/>
        <v>0.05</v>
      </c>
      <c r="H343" s="6">
        <f t="shared" si="32"/>
        <v>1343.3144691090636</v>
      </c>
      <c r="I343" s="6">
        <f t="shared" si="33"/>
        <v>255.22974913072207</v>
      </c>
      <c r="J343" s="6">
        <f t="shared" si="34"/>
        <v>1088.0847199783416</v>
      </c>
      <c r="K343" s="6">
        <f t="shared" si="35"/>
        <v>323483.55730615358</v>
      </c>
    </row>
    <row r="344" spans="1:11" s="63" customFormat="1" x14ac:dyDescent="0.2">
      <c r="A344" s="17"/>
      <c r="C344" s="6"/>
      <c r="D344" s="8"/>
      <c r="E344" s="8">
        <v>344</v>
      </c>
      <c r="F344" s="6">
        <f t="shared" si="31"/>
        <v>172000</v>
      </c>
      <c r="G344" s="32">
        <f t="shared" si="30"/>
        <v>0.05</v>
      </c>
      <c r="H344" s="6">
        <f t="shared" si="32"/>
        <v>1349.93148877564</v>
      </c>
      <c r="I344" s="6">
        <f t="shared" si="33"/>
        <v>256.48698286737158</v>
      </c>
      <c r="J344" s="6">
        <f t="shared" si="34"/>
        <v>1093.4445059082684</v>
      </c>
      <c r="K344" s="6">
        <f t="shared" si="35"/>
        <v>325077.00181206188</v>
      </c>
    </row>
    <row r="345" spans="1:11" s="63" customFormat="1" x14ac:dyDescent="0.2">
      <c r="A345" s="17"/>
      <c r="C345" s="6"/>
      <c r="D345" s="8"/>
      <c r="E345" s="59">
        <v>345</v>
      </c>
      <c r="F345" s="6">
        <f t="shared" si="31"/>
        <v>172500</v>
      </c>
      <c r="G345" s="32">
        <f t="shared" si="30"/>
        <v>0.05</v>
      </c>
      <c r="H345" s="6">
        <f t="shared" si="32"/>
        <v>1356.5708408835912</v>
      </c>
      <c r="I345" s="6">
        <f t="shared" si="33"/>
        <v>257.74845976788237</v>
      </c>
      <c r="J345" s="6">
        <f t="shared" si="34"/>
        <v>1098.8223811157088</v>
      </c>
      <c r="K345" s="6">
        <f t="shared" si="35"/>
        <v>326675.82419317757</v>
      </c>
    </row>
    <row r="346" spans="1:11" s="63" customFormat="1" x14ac:dyDescent="0.2">
      <c r="A346" s="17"/>
      <c r="C346" s="6"/>
      <c r="D346" s="8"/>
      <c r="E346" s="59">
        <v>346</v>
      </c>
      <c r="F346" s="6">
        <f t="shared" si="31"/>
        <v>173000</v>
      </c>
      <c r="G346" s="32">
        <f t="shared" si="30"/>
        <v>0.05</v>
      </c>
      <c r="H346" s="6">
        <f t="shared" si="32"/>
        <v>1363.2326008049065</v>
      </c>
      <c r="I346" s="6">
        <f t="shared" si="33"/>
        <v>259.01419415293225</v>
      </c>
      <c r="J346" s="6">
        <f t="shared" si="34"/>
        <v>1104.2184066519742</v>
      </c>
      <c r="K346" s="6">
        <f t="shared" si="35"/>
        <v>328280.04259982955</v>
      </c>
    </row>
    <row r="347" spans="1:11" s="63" customFormat="1" x14ac:dyDescent="0.2">
      <c r="A347" s="17"/>
      <c r="C347" s="6"/>
      <c r="D347" s="8"/>
      <c r="E347" s="8">
        <v>347</v>
      </c>
      <c r="F347" s="6">
        <f t="shared" si="31"/>
        <v>173500</v>
      </c>
      <c r="G347" s="32">
        <f t="shared" si="30"/>
        <v>0.05</v>
      </c>
      <c r="H347" s="6">
        <f t="shared" si="32"/>
        <v>1369.9168441659565</v>
      </c>
      <c r="I347" s="6">
        <f t="shared" si="33"/>
        <v>260.28420039153173</v>
      </c>
      <c r="J347" s="6">
        <f t="shared" si="34"/>
        <v>1109.6326437744247</v>
      </c>
      <c r="K347" s="6">
        <f t="shared" si="35"/>
        <v>329889.675243604</v>
      </c>
    </row>
    <row r="348" spans="1:11" s="63" customFormat="1" x14ac:dyDescent="0.2">
      <c r="A348" s="17"/>
      <c r="C348" s="6"/>
      <c r="D348" s="8"/>
      <c r="E348" s="59">
        <v>348</v>
      </c>
      <c r="F348" s="6">
        <f t="shared" si="31"/>
        <v>174000</v>
      </c>
      <c r="G348" s="32">
        <f t="shared" si="30"/>
        <v>0.05</v>
      </c>
      <c r="H348" s="6">
        <f t="shared" si="32"/>
        <v>1376.6236468483501</v>
      </c>
      <c r="I348" s="6">
        <f t="shared" si="33"/>
        <v>261.55849290118653</v>
      </c>
      <c r="J348" s="6">
        <f t="shared" si="34"/>
        <v>1115.0651539471635</v>
      </c>
      <c r="K348" s="6">
        <f t="shared" si="35"/>
        <v>331504.74039755116</v>
      </c>
    </row>
    <row r="349" spans="1:11" s="63" customFormat="1" x14ac:dyDescent="0.2">
      <c r="A349" s="17"/>
      <c r="C349" s="6"/>
      <c r="D349" s="8"/>
      <c r="E349" s="59">
        <v>349</v>
      </c>
      <c r="F349" s="6">
        <f t="shared" si="31"/>
        <v>174500</v>
      </c>
      <c r="G349" s="32">
        <f t="shared" si="30"/>
        <v>0.05</v>
      </c>
      <c r="H349" s="6">
        <f t="shared" si="32"/>
        <v>1383.3530849897963</v>
      </c>
      <c r="I349" s="6">
        <f t="shared" si="33"/>
        <v>262.8370861480613</v>
      </c>
      <c r="J349" s="6">
        <f t="shared" si="34"/>
        <v>1120.5159988417349</v>
      </c>
      <c r="K349" s="6">
        <f t="shared" si="35"/>
        <v>333125.25639639288</v>
      </c>
    </row>
    <row r="350" spans="1:11" s="63" customFormat="1" x14ac:dyDescent="0.2">
      <c r="A350" s="17"/>
      <c r="C350" s="6"/>
      <c r="D350" s="8"/>
      <c r="E350" s="8">
        <v>350</v>
      </c>
      <c r="F350" s="6">
        <f t="shared" si="31"/>
        <v>175000</v>
      </c>
      <c r="G350" s="32">
        <f t="shared" si="30"/>
        <v>0.05</v>
      </c>
      <c r="H350" s="6">
        <f t="shared" si="32"/>
        <v>1390.1052349849704</v>
      </c>
      <c r="I350" s="6">
        <f t="shared" si="33"/>
        <v>264.11999464714438</v>
      </c>
      <c r="J350" s="6">
        <f t="shared" si="34"/>
        <v>1125.9852403378259</v>
      </c>
      <c r="K350" s="6">
        <f t="shared" si="35"/>
        <v>334751.24163673073</v>
      </c>
    </row>
    <row r="351" spans="1:11" s="63" customFormat="1" x14ac:dyDescent="0.2">
      <c r="A351" s="17"/>
      <c r="C351" s="6"/>
      <c r="D351" s="8"/>
      <c r="E351" s="59">
        <v>351</v>
      </c>
      <c r="F351" s="6">
        <f t="shared" si="31"/>
        <v>175500</v>
      </c>
      <c r="G351" s="32">
        <f t="shared" si="30"/>
        <v>0.05</v>
      </c>
      <c r="H351" s="6">
        <f t="shared" si="32"/>
        <v>1396.8801734863782</v>
      </c>
      <c r="I351" s="6">
        <f t="shared" si="33"/>
        <v>265.40723296241185</v>
      </c>
      <c r="J351" s="6">
        <f t="shared" si="34"/>
        <v>1131.4729405239664</v>
      </c>
      <c r="K351" s="6">
        <f t="shared" si="35"/>
        <v>336382.71457725472</v>
      </c>
    </row>
    <row r="352" spans="1:11" s="63" customFormat="1" x14ac:dyDescent="0.2">
      <c r="A352" s="17"/>
      <c r="C352" s="6"/>
      <c r="D352" s="8"/>
      <c r="E352" s="59">
        <v>352</v>
      </c>
      <c r="F352" s="6">
        <f t="shared" si="31"/>
        <v>176000</v>
      </c>
      <c r="G352" s="32">
        <f t="shared" si="30"/>
        <v>0.05</v>
      </c>
      <c r="H352" s="6">
        <f t="shared" si="32"/>
        <v>1403.6779774052281</v>
      </c>
      <c r="I352" s="6">
        <f t="shared" si="33"/>
        <v>266.69881570699334</v>
      </c>
      <c r="J352" s="6">
        <f t="shared" si="34"/>
        <v>1136.9791616982347</v>
      </c>
      <c r="K352" s="6">
        <f t="shared" si="35"/>
        <v>338019.69373895298</v>
      </c>
    </row>
    <row r="353" spans="1:11" s="63" customFormat="1" x14ac:dyDescent="0.2">
      <c r="A353" s="17"/>
      <c r="C353" s="6"/>
      <c r="D353" s="8"/>
      <c r="E353" s="8">
        <v>353</v>
      </c>
      <c r="F353" s="6">
        <f t="shared" si="31"/>
        <v>176500</v>
      </c>
      <c r="G353" s="32">
        <f t="shared" si="30"/>
        <v>0.05</v>
      </c>
      <c r="H353" s="6">
        <f t="shared" si="32"/>
        <v>1410.4987239123041</v>
      </c>
      <c r="I353" s="6">
        <f t="shared" si="33"/>
        <v>267.99475754333776</v>
      </c>
      <c r="J353" s="6">
        <f t="shared" si="34"/>
        <v>1142.5039663689663</v>
      </c>
      <c r="K353" s="6">
        <f t="shared" si="35"/>
        <v>339662.19770532195</v>
      </c>
    </row>
    <row r="354" spans="1:11" s="63" customFormat="1" x14ac:dyDescent="0.2">
      <c r="A354" s="17"/>
      <c r="C354" s="6"/>
      <c r="D354" s="8"/>
      <c r="E354" s="59">
        <v>354</v>
      </c>
      <c r="F354" s="6">
        <f t="shared" si="31"/>
        <v>177000</v>
      </c>
      <c r="G354" s="32">
        <f t="shared" si="30"/>
        <v>0.05</v>
      </c>
      <c r="H354" s="6">
        <f t="shared" si="32"/>
        <v>1417.3424904388414</v>
      </c>
      <c r="I354" s="6">
        <f t="shared" si="33"/>
        <v>269.29507318337988</v>
      </c>
      <c r="J354" s="6">
        <f t="shared" si="34"/>
        <v>1148.0474172554616</v>
      </c>
      <c r="K354" s="6">
        <f t="shared" si="35"/>
        <v>341310.24512257741</v>
      </c>
    </row>
    <row r="355" spans="1:11" s="63" customFormat="1" x14ac:dyDescent="0.2">
      <c r="A355" s="17"/>
      <c r="C355" s="6"/>
      <c r="D355" s="8"/>
      <c r="E355" s="59">
        <v>355</v>
      </c>
      <c r="F355" s="6">
        <f t="shared" si="31"/>
        <v>177500</v>
      </c>
      <c r="G355" s="32">
        <f t="shared" si="30"/>
        <v>0.05</v>
      </c>
      <c r="H355" s="6">
        <f t="shared" si="32"/>
        <v>1424.2093546774058</v>
      </c>
      <c r="I355" s="6">
        <f t="shared" si="33"/>
        <v>270.59977738870708</v>
      </c>
      <c r="J355" s="6">
        <f t="shared" si="34"/>
        <v>1153.6095772886988</v>
      </c>
      <c r="K355" s="6">
        <f t="shared" si="35"/>
        <v>342963.85469986609</v>
      </c>
    </row>
    <row r="356" spans="1:11" s="63" customFormat="1" x14ac:dyDescent="0.2">
      <c r="A356" s="17"/>
      <c r="C356" s="6"/>
      <c r="D356" s="8"/>
      <c r="E356" s="8">
        <v>356</v>
      </c>
      <c r="F356" s="6">
        <f t="shared" si="31"/>
        <v>178000</v>
      </c>
      <c r="G356" s="32">
        <f t="shared" si="30"/>
        <v>0.05</v>
      </c>
      <c r="H356" s="6">
        <f t="shared" si="32"/>
        <v>1431.0993945827756</v>
      </c>
      <c r="I356" s="6">
        <f t="shared" si="33"/>
        <v>271.9088849707274</v>
      </c>
      <c r="J356" s="6">
        <f t="shared" si="34"/>
        <v>1159.1905096120481</v>
      </c>
      <c r="K356" s="6">
        <f t="shared" si="35"/>
        <v>344623.04520947812</v>
      </c>
    </row>
    <row r="357" spans="1:11" s="63" customFormat="1" x14ac:dyDescent="0.2">
      <c r="A357" s="17"/>
      <c r="C357" s="6"/>
      <c r="D357" s="8"/>
      <c r="E357" s="59">
        <v>357</v>
      </c>
      <c r="F357" s="6">
        <f t="shared" si="31"/>
        <v>178500</v>
      </c>
      <c r="G357" s="32">
        <f t="shared" si="30"/>
        <v>0.05</v>
      </c>
      <c r="H357" s="6">
        <f t="shared" si="32"/>
        <v>1438.0126883728256</v>
      </c>
      <c r="I357" s="6">
        <f t="shared" si="33"/>
        <v>273.22241079083688</v>
      </c>
      <c r="J357" s="6">
        <f t="shared" si="34"/>
        <v>1164.7902775819887</v>
      </c>
      <c r="K357" s="6">
        <f t="shared" si="35"/>
        <v>346287.83548706013</v>
      </c>
    </row>
    <row r="358" spans="1:11" s="63" customFormat="1" x14ac:dyDescent="0.2">
      <c r="A358" s="17"/>
      <c r="C358" s="6"/>
      <c r="D358" s="8"/>
      <c r="E358" s="59">
        <v>358</v>
      </c>
      <c r="F358" s="6">
        <f t="shared" si="31"/>
        <v>179000</v>
      </c>
      <c r="G358" s="32">
        <f t="shared" si="30"/>
        <v>0.05</v>
      </c>
      <c r="H358" s="6">
        <f t="shared" si="32"/>
        <v>1444.9493145294173</v>
      </c>
      <c r="I358" s="6">
        <f t="shared" si="33"/>
        <v>274.54036976058927</v>
      </c>
      <c r="J358" s="6">
        <f t="shared" si="34"/>
        <v>1170.408944768828</v>
      </c>
      <c r="K358" s="6">
        <f t="shared" si="35"/>
        <v>347958.24443182896</v>
      </c>
    </row>
    <row r="359" spans="1:11" s="63" customFormat="1" x14ac:dyDescent="0.2">
      <c r="A359" s="17"/>
      <c r="C359" s="6"/>
      <c r="D359" s="8"/>
      <c r="E359" s="8">
        <v>359</v>
      </c>
      <c r="F359" s="6">
        <f t="shared" si="31"/>
        <v>179500</v>
      </c>
      <c r="G359" s="32">
        <f t="shared" si="30"/>
        <v>0.05</v>
      </c>
      <c r="H359" s="6">
        <f t="shared" si="32"/>
        <v>1451.9093517992876</v>
      </c>
      <c r="I359" s="6">
        <f t="shared" si="33"/>
        <v>275.86277684186467</v>
      </c>
      <c r="J359" s="6">
        <f t="shared" si="34"/>
        <v>1176.046574957423</v>
      </c>
      <c r="K359" s="6">
        <f t="shared" si="35"/>
        <v>349634.2910067864</v>
      </c>
    </row>
    <row r="360" spans="1:11" s="63" customFormat="1" x14ac:dyDescent="0.2">
      <c r="A360" s="17"/>
      <c r="C360" s="6"/>
      <c r="D360" s="8"/>
      <c r="E360" s="59">
        <v>360</v>
      </c>
      <c r="F360" s="6">
        <f t="shared" si="31"/>
        <v>180000</v>
      </c>
      <c r="G360" s="32">
        <f t="shared" si="30"/>
        <v>0.05</v>
      </c>
      <c r="H360" s="6">
        <f t="shared" si="32"/>
        <v>1458.8928791949436</v>
      </c>
      <c r="I360" s="6">
        <f t="shared" si="33"/>
        <v>277.18964704703927</v>
      </c>
      <c r="J360" s="6">
        <f t="shared" si="34"/>
        <v>1181.7032321479044</v>
      </c>
      <c r="K360" s="6">
        <f t="shared" si="35"/>
        <v>351315.99423893431</v>
      </c>
    </row>
    <row r="361" spans="1:11" s="63" customFormat="1" x14ac:dyDescent="0.2">
      <c r="A361" s="17"/>
      <c r="C361" s="6"/>
      <c r="D361" s="8"/>
      <c r="E361" s="59">
        <v>361</v>
      </c>
      <c r="F361" s="6">
        <f t="shared" si="31"/>
        <v>180500</v>
      </c>
      <c r="G361" s="32">
        <f t="shared" si="30"/>
        <v>0.05</v>
      </c>
      <c r="H361" s="6">
        <f t="shared" si="32"/>
        <v>1465.8999759955595</v>
      </c>
      <c r="I361" s="6">
        <f t="shared" si="33"/>
        <v>278.52099543915631</v>
      </c>
      <c r="J361" s="6">
        <f t="shared" si="34"/>
        <v>1187.3789805564033</v>
      </c>
      <c r="K361" s="6">
        <f t="shared" si="35"/>
        <v>353003.37321949069</v>
      </c>
    </row>
    <row r="362" spans="1:11" x14ac:dyDescent="0.2">
      <c r="E362" s="8">
        <v>362</v>
      </c>
      <c r="F362" s="6">
        <f t="shared" si="31"/>
        <v>181000</v>
      </c>
      <c r="G362" s="32">
        <f t="shared" si="30"/>
        <v>0.05</v>
      </c>
      <c r="H362" s="6">
        <f t="shared" si="32"/>
        <v>1472.9307217478779</v>
      </c>
      <c r="I362" s="6">
        <f t="shared" si="33"/>
        <v>279.85683713209681</v>
      </c>
      <c r="J362" s="6">
        <f t="shared" si="34"/>
        <v>1193.073884615781</v>
      </c>
      <c r="K362" s="6">
        <f t="shared" si="35"/>
        <v>354696.44710410648</v>
      </c>
    </row>
    <row r="363" spans="1:11" x14ac:dyDescent="0.2">
      <c r="E363" s="59">
        <v>363</v>
      </c>
      <c r="F363" s="6">
        <f t="shared" si="31"/>
        <v>181500</v>
      </c>
      <c r="G363" s="32">
        <f t="shared" si="30"/>
        <v>0.05</v>
      </c>
      <c r="H363" s="6">
        <f t="shared" si="32"/>
        <v>1479.9851962671103</v>
      </c>
      <c r="I363" s="6">
        <f t="shared" si="33"/>
        <v>281.19718729075095</v>
      </c>
      <c r="J363" s="6">
        <f t="shared" si="34"/>
        <v>1198.7880089763594</v>
      </c>
      <c r="K363" s="6">
        <f t="shared" si="35"/>
        <v>356395.23511308286</v>
      </c>
    </row>
    <row r="364" spans="1:11" x14ac:dyDescent="0.2">
      <c r="E364" s="59">
        <v>364</v>
      </c>
      <c r="F364" s="6">
        <f t="shared" si="31"/>
        <v>182000</v>
      </c>
      <c r="G364" s="32">
        <f t="shared" si="30"/>
        <v>0.05</v>
      </c>
      <c r="H364" s="6">
        <f t="shared" si="32"/>
        <v>1487.0634796378454</v>
      </c>
      <c r="I364" s="6">
        <f t="shared" si="33"/>
        <v>282.54206113119062</v>
      </c>
      <c r="J364" s="6">
        <f t="shared" si="34"/>
        <v>1204.5214185066548</v>
      </c>
      <c r="K364" s="6">
        <f t="shared" si="35"/>
        <v>358099.75653158949</v>
      </c>
    </row>
    <row r="365" spans="1:11" x14ac:dyDescent="0.2">
      <c r="E365" s="8">
        <v>365</v>
      </c>
      <c r="F365" s="6">
        <f t="shared" si="31"/>
        <v>182500</v>
      </c>
      <c r="G365" s="32">
        <f t="shared" si="30"/>
        <v>0.05</v>
      </c>
      <c r="H365" s="6">
        <f t="shared" si="32"/>
        <v>1494.1656522149563</v>
      </c>
      <c r="I365" s="6">
        <f t="shared" si="33"/>
        <v>283.89147392084169</v>
      </c>
      <c r="J365" s="6">
        <f t="shared" si="34"/>
        <v>1210.2741782941146</v>
      </c>
      <c r="K365" s="6">
        <f t="shared" si="35"/>
        <v>359810.03070988361</v>
      </c>
    </row>
    <row r="366" spans="1:11" x14ac:dyDescent="0.2">
      <c r="E366" s="59">
        <v>366</v>
      </c>
      <c r="F366" s="6">
        <f t="shared" si="31"/>
        <v>183000</v>
      </c>
      <c r="G366" s="32">
        <f t="shared" si="30"/>
        <v>0.05</v>
      </c>
      <c r="H366" s="6">
        <f t="shared" si="32"/>
        <v>1501.2917946245152</v>
      </c>
      <c r="I366" s="6">
        <f t="shared" si="33"/>
        <v>285.24544097865788</v>
      </c>
      <c r="J366" s="6">
        <f t="shared" si="34"/>
        <v>1216.0463536458574</v>
      </c>
      <c r="K366" s="6">
        <f t="shared" si="35"/>
        <v>361526.07706352946</v>
      </c>
    </row>
    <row r="367" spans="1:11" x14ac:dyDescent="0.2">
      <c r="E367" s="59">
        <v>367</v>
      </c>
      <c r="F367" s="6">
        <f t="shared" si="31"/>
        <v>183500</v>
      </c>
      <c r="G367" s="32">
        <f t="shared" si="30"/>
        <v>0.05</v>
      </c>
      <c r="H367" s="6">
        <f t="shared" si="32"/>
        <v>1508.441987764706</v>
      </c>
      <c r="I367" s="6">
        <f t="shared" si="33"/>
        <v>286.60397767529417</v>
      </c>
      <c r="J367" s="6">
        <f t="shared" si="34"/>
        <v>1221.8380100894119</v>
      </c>
      <c r="K367" s="6">
        <f t="shared" si="35"/>
        <v>363247.91507361887</v>
      </c>
    </row>
    <row r="368" spans="1:11" x14ac:dyDescent="0.2">
      <c r="E368" s="8">
        <v>368</v>
      </c>
      <c r="F368" s="6">
        <f t="shared" si="31"/>
        <v>184000</v>
      </c>
      <c r="G368" s="32">
        <f t="shared" si="30"/>
        <v>0.05</v>
      </c>
      <c r="H368" s="6">
        <f t="shared" si="32"/>
        <v>1515.6163128067453</v>
      </c>
      <c r="I368" s="6">
        <f t="shared" si="33"/>
        <v>287.96709943328159</v>
      </c>
      <c r="J368" s="6">
        <f t="shared" si="34"/>
        <v>1227.6492133734637</v>
      </c>
      <c r="K368" s="6">
        <f t="shared" si="35"/>
        <v>364975.56428699236</v>
      </c>
    </row>
    <row r="369" spans="5:11" x14ac:dyDescent="0.2">
      <c r="E369" s="59">
        <v>369</v>
      </c>
      <c r="F369" s="6">
        <f t="shared" si="31"/>
        <v>184500</v>
      </c>
      <c r="G369" s="32">
        <f t="shared" si="30"/>
        <v>0.05</v>
      </c>
      <c r="H369" s="6">
        <f t="shared" si="32"/>
        <v>1522.8148511958016</v>
      </c>
      <c r="I369" s="6">
        <f t="shared" si="33"/>
        <v>289.33482172720232</v>
      </c>
      <c r="J369" s="6">
        <f t="shared" si="34"/>
        <v>1233.4800294685992</v>
      </c>
      <c r="K369" s="6">
        <f t="shared" si="35"/>
        <v>366709.04431646096</v>
      </c>
    </row>
    <row r="370" spans="5:11" x14ac:dyDescent="0.2">
      <c r="E370" s="59">
        <v>370</v>
      </c>
      <c r="F370" s="6">
        <f t="shared" si="31"/>
        <v>185000</v>
      </c>
      <c r="G370" s="32">
        <f t="shared" si="30"/>
        <v>0.05</v>
      </c>
      <c r="H370" s="6">
        <f t="shared" si="32"/>
        <v>1530.0376846519209</v>
      </c>
      <c r="I370" s="6">
        <f t="shared" si="33"/>
        <v>290.70716008386501</v>
      </c>
      <c r="J370" s="6">
        <f t="shared" si="34"/>
        <v>1239.3305245680558</v>
      </c>
      <c r="K370" s="6">
        <f t="shared" si="35"/>
        <v>368448.374841029</v>
      </c>
    </row>
    <row r="371" spans="5:11" x14ac:dyDescent="0.2">
      <c r="E371" s="8">
        <v>371</v>
      </c>
      <c r="F371" s="6">
        <f t="shared" si="31"/>
        <v>185500</v>
      </c>
      <c r="G371" s="32">
        <f t="shared" si="30"/>
        <v>0.05</v>
      </c>
      <c r="H371" s="6">
        <f t="shared" si="32"/>
        <v>1537.2848951709541</v>
      </c>
      <c r="I371" s="6">
        <f t="shared" si="33"/>
        <v>292.08413008248129</v>
      </c>
      <c r="J371" s="6">
        <f t="shared" si="34"/>
        <v>1245.2007650884727</v>
      </c>
      <c r="K371" s="6">
        <f t="shared" si="35"/>
        <v>370193.57560611749</v>
      </c>
    </row>
    <row r="372" spans="5:11" x14ac:dyDescent="0.2">
      <c r="E372" s="59">
        <v>372</v>
      </c>
      <c r="F372" s="6">
        <f t="shared" si="31"/>
        <v>186000</v>
      </c>
      <c r="G372" s="32">
        <f t="shared" si="30"/>
        <v>0.05</v>
      </c>
      <c r="H372" s="6">
        <f t="shared" si="32"/>
        <v>1544.5565650254896</v>
      </c>
      <c r="I372" s="6">
        <f t="shared" si="33"/>
        <v>293.46574735484302</v>
      </c>
      <c r="J372" s="6">
        <f t="shared" si="34"/>
        <v>1251.0908176706466</v>
      </c>
      <c r="K372" s="6">
        <f t="shared" si="35"/>
        <v>371944.66642378812</v>
      </c>
    </row>
    <row r="373" spans="5:11" x14ac:dyDescent="0.2">
      <c r="E373" s="59">
        <v>373</v>
      </c>
      <c r="F373" s="6">
        <f t="shared" si="31"/>
        <v>186500</v>
      </c>
      <c r="G373" s="32">
        <f t="shared" si="30"/>
        <v>0.05</v>
      </c>
      <c r="H373" s="6">
        <f t="shared" si="32"/>
        <v>1551.852776765784</v>
      </c>
      <c r="I373" s="6">
        <f t="shared" si="33"/>
        <v>294.85202758549894</v>
      </c>
      <c r="J373" s="6">
        <f t="shared" si="34"/>
        <v>1257.0007491802851</v>
      </c>
      <c r="K373" s="6">
        <f t="shared" si="35"/>
        <v>373701.66717296839</v>
      </c>
    </row>
    <row r="374" spans="5:11" x14ac:dyDescent="0.2">
      <c r="E374" s="8">
        <v>374</v>
      </c>
      <c r="F374" s="6">
        <f t="shared" si="31"/>
        <v>187000</v>
      </c>
      <c r="G374" s="32">
        <f t="shared" si="30"/>
        <v>0.05</v>
      </c>
      <c r="H374" s="6">
        <f t="shared" si="32"/>
        <v>1559.1736132207016</v>
      </c>
      <c r="I374" s="6">
        <f t="shared" si="33"/>
        <v>296.24298651193328</v>
      </c>
      <c r="J374" s="6">
        <f t="shared" si="34"/>
        <v>1262.9306267087682</v>
      </c>
      <c r="K374" s="6">
        <f t="shared" si="35"/>
        <v>375464.59779967717</v>
      </c>
    </row>
    <row r="375" spans="5:11" x14ac:dyDescent="0.2">
      <c r="E375" s="59">
        <v>375</v>
      </c>
      <c r="F375" s="6">
        <f t="shared" si="31"/>
        <v>187500</v>
      </c>
      <c r="G375" s="32">
        <f t="shared" si="30"/>
        <v>0.05</v>
      </c>
      <c r="H375" s="6">
        <f t="shared" si="32"/>
        <v>1566.519157498655</v>
      </c>
      <c r="I375" s="6">
        <f t="shared" si="33"/>
        <v>297.63863992474444</v>
      </c>
      <c r="J375" s="6">
        <f t="shared" si="34"/>
        <v>1268.8805175739105</v>
      </c>
      <c r="K375" s="6">
        <f t="shared" si="35"/>
        <v>377233.47831725108</v>
      </c>
    </row>
    <row r="376" spans="5:11" x14ac:dyDescent="0.2">
      <c r="E376" s="59">
        <v>376</v>
      </c>
      <c r="F376" s="6">
        <f t="shared" si="31"/>
        <v>188000</v>
      </c>
      <c r="G376" s="32">
        <f t="shared" si="30"/>
        <v>0.05</v>
      </c>
      <c r="H376" s="6">
        <f t="shared" si="32"/>
        <v>1573.8894929885462</v>
      </c>
      <c r="I376" s="6">
        <f t="shared" si="33"/>
        <v>299.03900366782381</v>
      </c>
      <c r="J376" s="6">
        <f t="shared" si="34"/>
        <v>1274.8504893207223</v>
      </c>
      <c r="K376" s="6">
        <f t="shared" si="35"/>
        <v>379008.32880657178</v>
      </c>
    </row>
    <row r="377" spans="5:11" x14ac:dyDescent="0.2">
      <c r="E377" s="8">
        <v>377</v>
      </c>
      <c r="F377" s="6">
        <f t="shared" si="31"/>
        <v>188500</v>
      </c>
      <c r="G377" s="32">
        <f t="shared" si="30"/>
        <v>0.05</v>
      </c>
      <c r="H377" s="6">
        <f t="shared" si="32"/>
        <v>1581.2847033607159</v>
      </c>
      <c r="I377" s="6">
        <f t="shared" si="33"/>
        <v>300.444093638536</v>
      </c>
      <c r="J377" s="6">
        <f t="shared" si="34"/>
        <v>1280.8406097221798</v>
      </c>
      <c r="K377" s="6">
        <f t="shared" si="35"/>
        <v>380789.16941629397</v>
      </c>
    </row>
    <row r="378" spans="5:11" x14ac:dyDescent="0.2">
      <c r="E378" s="59">
        <v>378</v>
      </c>
      <c r="F378" s="6">
        <f t="shared" si="31"/>
        <v>189000</v>
      </c>
      <c r="G378" s="32">
        <f t="shared" si="30"/>
        <v>0.05</v>
      </c>
      <c r="H378" s="6">
        <f t="shared" si="32"/>
        <v>1588.7048725678915</v>
      </c>
      <c r="I378" s="6">
        <f t="shared" si="33"/>
        <v>301.85392578789936</v>
      </c>
      <c r="J378" s="6">
        <f t="shared" si="34"/>
        <v>1286.8509467799922</v>
      </c>
      <c r="K378" s="6">
        <f t="shared" si="35"/>
        <v>382576.02036307397</v>
      </c>
    </row>
    <row r="379" spans="5:11" x14ac:dyDescent="0.2">
      <c r="E379" s="59">
        <v>379</v>
      </c>
      <c r="F379" s="6">
        <f t="shared" si="31"/>
        <v>189500</v>
      </c>
      <c r="G379" s="32">
        <f t="shared" si="30"/>
        <v>0.05</v>
      </c>
      <c r="H379" s="6">
        <f t="shared" si="32"/>
        <v>1596.1500848461417</v>
      </c>
      <c r="I379" s="6">
        <f t="shared" si="33"/>
        <v>303.26851612076695</v>
      </c>
      <c r="J379" s="6">
        <f t="shared" si="34"/>
        <v>1292.8815687253748</v>
      </c>
      <c r="K379" s="6">
        <f t="shared" si="35"/>
        <v>384368.90193179937</v>
      </c>
    </row>
    <row r="380" spans="5:11" x14ac:dyDescent="0.2">
      <c r="E380" s="8">
        <v>380</v>
      </c>
      <c r="F380" s="6">
        <f t="shared" si="31"/>
        <v>190000</v>
      </c>
      <c r="G380" s="32">
        <f t="shared" si="30"/>
        <v>0.05</v>
      </c>
      <c r="H380" s="6">
        <f t="shared" si="32"/>
        <v>1603.6204247158309</v>
      </c>
      <c r="I380" s="6">
        <f t="shared" si="33"/>
        <v>304.68788069600788</v>
      </c>
      <c r="J380" s="6">
        <f t="shared" si="34"/>
        <v>1298.9325440198231</v>
      </c>
      <c r="K380" s="6">
        <f t="shared" si="35"/>
        <v>386167.8344758192</v>
      </c>
    </row>
    <row r="381" spans="5:11" x14ac:dyDescent="0.2">
      <c r="E381" s="59">
        <v>381</v>
      </c>
      <c r="F381" s="6">
        <f t="shared" si="31"/>
        <v>190500</v>
      </c>
      <c r="G381" s="32">
        <f t="shared" si="30"/>
        <v>0.05</v>
      </c>
      <c r="H381" s="6">
        <f t="shared" si="32"/>
        <v>1611.1159769825799</v>
      </c>
      <c r="I381" s="6">
        <f t="shared" si="33"/>
        <v>306.11203562669021</v>
      </c>
      <c r="J381" s="6">
        <f t="shared" si="34"/>
        <v>1305.0039413558898</v>
      </c>
      <c r="K381" s="6">
        <f t="shared" si="35"/>
        <v>387972.83841717511</v>
      </c>
    </row>
    <row r="382" spans="5:11" x14ac:dyDescent="0.2">
      <c r="E382" s="59">
        <v>382</v>
      </c>
      <c r="F382" s="6">
        <f t="shared" si="31"/>
        <v>191000</v>
      </c>
      <c r="G382" s="32">
        <f t="shared" si="30"/>
        <v>0.05</v>
      </c>
      <c r="H382" s="6">
        <f t="shared" si="32"/>
        <v>1618.6368267382297</v>
      </c>
      <c r="I382" s="6">
        <f t="shared" si="33"/>
        <v>307.54099708026365</v>
      </c>
      <c r="J382" s="6">
        <f t="shared" si="34"/>
        <v>1311.0958296579661</v>
      </c>
      <c r="K382" s="6">
        <f t="shared" si="35"/>
        <v>389783.93424683309</v>
      </c>
    </row>
    <row r="383" spans="5:11" x14ac:dyDescent="0.2">
      <c r="E383" s="8">
        <v>383</v>
      </c>
      <c r="F383" s="6">
        <f t="shared" si="31"/>
        <v>191500</v>
      </c>
      <c r="G383" s="32">
        <f t="shared" si="30"/>
        <v>0.05</v>
      </c>
      <c r="H383" s="6">
        <f t="shared" si="32"/>
        <v>1626.1830593618045</v>
      </c>
      <c r="I383" s="6">
        <f t="shared" si="33"/>
        <v>308.97478127874285</v>
      </c>
      <c r="J383" s="6">
        <f t="shared" si="34"/>
        <v>1317.2082780830615</v>
      </c>
      <c r="K383" s="6">
        <f t="shared" si="35"/>
        <v>391601.14252491615</v>
      </c>
    </row>
    <row r="384" spans="5:11" x14ac:dyDescent="0.2">
      <c r="E384" s="59">
        <v>384</v>
      </c>
      <c r="F384" s="6">
        <f t="shared" si="31"/>
        <v>192000</v>
      </c>
      <c r="G384" s="32">
        <f t="shared" si="30"/>
        <v>0.05</v>
      </c>
      <c r="H384" s="6">
        <f t="shared" si="32"/>
        <v>1633.7547605204838</v>
      </c>
      <c r="I384" s="6">
        <f t="shared" si="33"/>
        <v>310.41340449889191</v>
      </c>
      <c r="J384" s="6">
        <f t="shared" si="34"/>
        <v>1323.341356021592</v>
      </c>
      <c r="K384" s="6">
        <f t="shared" si="35"/>
        <v>393424.48388093774</v>
      </c>
    </row>
    <row r="385" spans="5:11" x14ac:dyDescent="0.2">
      <c r="E385" s="59">
        <v>385</v>
      </c>
      <c r="F385" s="6">
        <f t="shared" si="31"/>
        <v>192500</v>
      </c>
      <c r="G385" s="32">
        <f t="shared" si="30"/>
        <v>0.05</v>
      </c>
      <c r="H385" s="6">
        <f t="shared" si="32"/>
        <v>1641.352016170574</v>
      </c>
      <c r="I385" s="6">
        <f t="shared" si="33"/>
        <v>311.85688307240906</v>
      </c>
      <c r="J385" s="6">
        <f t="shared" si="34"/>
        <v>1329.4951330981648</v>
      </c>
      <c r="K385" s="6">
        <f t="shared" si="35"/>
        <v>395253.9790140359</v>
      </c>
    </row>
    <row r="386" spans="5:11" x14ac:dyDescent="0.2">
      <c r="E386" s="8">
        <v>386</v>
      </c>
      <c r="F386" s="6">
        <f t="shared" si="31"/>
        <v>193000</v>
      </c>
      <c r="G386" s="32">
        <f t="shared" ref="G386:G420" si="36">B$14</f>
        <v>0.05</v>
      </c>
      <c r="H386" s="6">
        <f t="shared" si="32"/>
        <v>1648.9749125584831</v>
      </c>
      <c r="I386" s="6">
        <f t="shared" si="33"/>
        <v>313.30523338611181</v>
      </c>
      <c r="J386" s="6">
        <f t="shared" si="34"/>
        <v>1335.6696791723712</v>
      </c>
      <c r="K386" s="6">
        <f t="shared" si="35"/>
        <v>397089.64869320829</v>
      </c>
    </row>
    <row r="387" spans="5:11" x14ac:dyDescent="0.2">
      <c r="E387" s="59">
        <v>387</v>
      </c>
      <c r="F387" s="6">
        <f t="shared" ref="F387:F420" si="37">B$13+F386</f>
        <v>193500</v>
      </c>
      <c r="G387" s="32">
        <f t="shared" si="36"/>
        <v>0.05</v>
      </c>
      <c r="H387" s="6">
        <f t="shared" ref="H387:H420" si="38">(B$13 +K386)*G387/12</f>
        <v>1656.6235362217012</v>
      </c>
      <c r="I387" s="6">
        <f t="shared" ref="I387:I420" si="39">H387*19%</f>
        <v>314.75847188212322</v>
      </c>
      <c r="J387" s="6">
        <f t="shared" ref="J387:J420" si="40">H387-I387</f>
        <v>1341.8650643395781</v>
      </c>
      <c r="K387" s="6">
        <f t="shared" ref="K387:K420" si="41">K386+B$13+J387</f>
        <v>398931.51375754789</v>
      </c>
    </row>
    <row r="388" spans="5:11" x14ac:dyDescent="0.2">
      <c r="E388" s="59">
        <v>388</v>
      </c>
      <c r="F388" s="6">
        <f t="shared" si="37"/>
        <v>194000</v>
      </c>
      <c r="G388" s="32">
        <f t="shared" si="36"/>
        <v>0.05</v>
      </c>
      <c r="H388" s="6">
        <f t="shared" si="38"/>
        <v>1664.297973989783</v>
      </c>
      <c r="I388" s="6">
        <f t="shared" si="39"/>
        <v>316.21661505805878</v>
      </c>
      <c r="J388" s="6">
        <f t="shared" si="40"/>
        <v>1348.0813589317243</v>
      </c>
      <c r="K388" s="6">
        <f t="shared" si="41"/>
        <v>400779.59511647961</v>
      </c>
    </row>
    <row r="389" spans="5:11" x14ac:dyDescent="0.2">
      <c r="E389" s="8">
        <v>389</v>
      </c>
      <c r="F389" s="6">
        <f t="shared" si="37"/>
        <v>194500</v>
      </c>
      <c r="G389" s="32">
        <f t="shared" si="36"/>
        <v>0.05</v>
      </c>
      <c r="H389" s="6">
        <f t="shared" si="38"/>
        <v>1671.9983129853317</v>
      </c>
      <c r="I389" s="6">
        <f t="shared" si="39"/>
        <v>317.67967946721302</v>
      </c>
      <c r="J389" s="6">
        <f t="shared" si="40"/>
        <v>1354.3186335181188</v>
      </c>
      <c r="K389" s="6">
        <f t="shared" si="41"/>
        <v>402633.91374999774</v>
      </c>
    </row>
    <row r="390" spans="5:11" x14ac:dyDescent="0.2">
      <c r="E390" s="59">
        <v>390</v>
      </c>
      <c r="F390" s="6">
        <f t="shared" si="37"/>
        <v>195000</v>
      </c>
      <c r="G390" s="32">
        <f t="shared" si="36"/>
        <v>0.05</v>
      </c>
      <c r="H390" s="6">
        <f t="shared" si="38"/>
        <v>1679.7246406249906</v>
      </c>
      <c r="I390" s="6">
        <f t="shared" si="39"/>
        <v>319.14768171874823</v>
      </c>
      <c r="J390" s="6">
        <f t="shared" si="40"/>
        <v>1360.5769589062425</v>
      </c>
      <c r="K390" s="6">
        <f t="shared" si="41"/>
        <v>404494.49070890399</v>
      </c>
    </row>
    <row r="391" spans="5:11" x14ac:dyDescent="0.2">
      <c r="E391" s="59">
        <v>391</v>
      </c>
      <c r="F391" s="6">
        <f t="shared" si="37"/>
        <v>195500</v>
      </c>
      <c r="G391" s="32">
        <f t="shared" si="36"/>
        <v>0.05</v>
      </c>
      <c r="H391" s="6">
        <f t="shared" si="38"/>
        <v>1687.4770446204336</v>
      </c>
      <c r="I391" s="6">
        <f t="shared" si="39"/>
        <v>320.62063847788238</v>
      </c>
      <c r="J391" s="6">
        <f t="shared" si="40"/>
        <v>1366.8564061425514</v>
      </c>
      <c r="K391" s="6">
        <f t="shared" si="41"/>
        <v>406361.34711504652</v>
      </c>
    </row>
    <row r="392" spans="5:11" x14ac:dyDescent="0.2">
      <c r="E392" s="8">
        <v>392</v>
      </c>
      <c r="F392" s="6">
        <f t="shared" si="37"/>
        <v>196000</v>
      </c>
      <c r="G392" s="32">
        <f t="shared" si="36"/>
        <v>0.05</v>
      </c>
      <c r="H392" s="6">
        <f t="shared" si="38"/>
        <v>1695.2556129793604</v>
      </c>
      <c r="I392" s="6">
        <f t="shared" si="39"/>
        <v>322.09856646607847</v>
      </c>
      <c r="J392" s="6">
        <f t="shared" si="40"/>
        <v>1373.157046513282</v>
      </c>
      <c r="K392" s="6">
        <f t="shared" si="41"/>
        <v>408234.5041615598</v>
      </c>
    </row>
    <row r="393" spans="5:11" x14ac:dyDescent="0.2">
      <c r="E393" s="59">
        <v>393</v>
      </c>
      <c r="F393" s="6">
        <f t="shared" si="37"/>
        <v>196500</v>
      </c>
      <c r="G393" s="32">
        <f t="shared" si="36"/>
        <v>0.05</v>
      </c>
      <c r="H393" s="6">
        <f t="shared" si="38"/>
        <v>1703.0604340064992</v>
      </c>
      <c r="I393" s="6">
        <f t="shared" si="39"/>
        <v>323.58148246123488</v>
      </c>
      <c r="J393" s="6">
        <f t="shared" si="40"/>
        <v>1379.4789515452644</v>
      </c>
      <c r="K393" s="6">
        <f t="shared" si="41"/>
        <v>410113.98311310506</v>
      </c>
    </row>
    <row r="394" spans="5:11" x14ac:dyDescent="0.2">
      <c r="E394" s="59">
        <v>394</v>
      </c>
      <c r="F394" s="6">
        <f t="shared" si="37"/>
        <v>197000</v>
      </c>
      <c r="G394" s="32">
        <f t="shared" si="36"/>
        <v>0.05</v>
      </c>
      <c r="H394" s="6">
        <f t="shared" si="38"/>
        <v>1710.8915963046045</v>
      </c>
      <c r="I394" s="6">
        <f t="shared" si="39"/>
        <v>325.06940329787489</v>
      </c>
      <c r="J394" s="6">
        <f t="shared" si="40"/>
        <v>1385.8221930067295</v>
      </c>
      <c r="K394" s="6">
        <f t="shared" si="41"/>
        <v>411999.80530611181</v>
      </c>
    </row>
    <row r="395" spans="5:11" x14ac:dyDescent="0.2">
      <c r="E395" s="8">
        <v>395</v>
      </c>
      <c r="F395" s="6">
        <f t="shared" si="37"/>
        <v>197500</v>
      </c>
      <c r="G395" s="32">
        <f t="shared" si="36"/>
        <v>0.05</v>
      </c>
      <c r="H395" s="6">
        <f t="shared" si="38"/>
        <v>1718.7491887754659</v>
      </c>
      <c r="I395" s="6">
        <f t="shared" si="39"/>
        <v>326.56234586733854</v>
      </c>
      <c r="J395" s="6">
        <f t="shared" si="40"/>
        <v>1392.1868429081273</v>
      </c>
      <c r="K395" s="6">
        <f t="shared" si="41"/>
        <v>413891.99214901996</v>
      </c>
    </row>
    <row r="396" spans="5:11" x14ac:dyDescent="0.2">
      <c r="E396" s="59">
        <v>396</v>
      </c>
      <c r="F396" s="6">
        <f t="shared" si="37"/>
        <v>198000</v>
      </c>
      <c r="G396" s="32">
        <f t="shared" si="36"/>
        <v>0.05</v>
      </c>
      <c r="H396" s="6">
        <f t="shared" si="38"/>
        <v>1726.6333006209168</v>
      </c>
      <c r="I396" s="6">
        <f t="shared" si="39"/>
        <v>328.06032711797417</v>
      </c>
      <c r="J396" s="6">
        <f t="shared" si="40"/>
        <v>1398.5729735029427</v>
      </c>
      <c r="K396" s="6">
        <f t="shared" si="41"/>
        <v>415790.56512252288</v>
      </c>
    </row>
    <row r="397" spans="5:11" x14ac:dyDescent="0.2">
      <c r="E397" s="59">
        <v>397</v>
      </c>
      <c r="F397" s="6">
        <f t="shared" si="37"/>
        <v>198500</v>
      </c>
      <c r="G397" s="32">
        <f t="shared" si="36"/>
        <v>0.05</v>
      </c>
      <c r="H397" s="6">
        <f t="shared" si="38"/>
        <v>1734.5440213438453</v>
      </c>
      <c r="I397" s="6">
        <f t="shared" si="39"/>
        <v>329.56336405533062</v>
      </c>
      <c r="J397" s="6">
        <f t="shared" si="40"/>
        <v>1404.9806572885147</v>
      </c>
      <c r="K397" s="6">
        <f t="shared" si="41"/>
        <v>417695.54577981139</v>
      </c>
    </row>
    <row r="398" spans="5:11" x14ac:dyDescent="0.2">
      <c r="E398" s="8">
        <v>398</v>
      </c>
      <c r="F398" s="6">
        <f t="shared" si="37"/>
        <v>199000</v>
      </c>
      <c r="G398" s="32">
        <f t="shared" si="36"/>
        <v>0.05</v>
      </c>
      <c r="H398" s="6">
        <f t="shared" si="38"/>
        <v>1742.4814407492142</v>
      </c>
      <c r="I398" s="6">
        <f t="shared" si="39"/>
        <v>331.07147374235069</v>
      </c>
      <c r="J398" s="6">
        <f t="shared" si="40"/>
        <v>1411.4099670068636</v>
      </c>
      <c r="K398" s="6">
        <f t="shared" si="41"/>
        <v>419606.95574681828</v>
      </c>
    </row>
    <row r="399" spans="5:11" x14ac:dyDescent="0.2">
      <c r="E399" s="59">
        <v>399</v>
      </c>
      <c r="F399" s="6">
        <f t="shared" si="37"/>
        <v>199500</v>
      </c>
      <c r="G399" s="32">
        <f t="shared" si="36"/>
        <v>0.05</v>
      </c>
      <c r="H399" s="6">
        <f t="shared" si="38"/>
        <v>1750.4456489450761</v>
      </c>
      <c r="I399" s="6">
        <f t="shared" si="39"/>
        <v>332.58467329956449</v>
      </c>
      <c r="J399" s="6">
        <f t="shared" si="40"/>
        <v>1417.8609756455116</v>
      </c>
      <c r="K399" s="6">
        <f t="shared" si="41"/>
        <v>421524.81672246382</v>
      </c>
    </row>
    <row r="400" spans="5:11" x14ac:dyDescent="0.2">
      <c r="E400" s="59">
        <v>400</v>
      </c>
      <c r="F400" s="6">
        <f t="shared" si="37"/>
        <v>200000</v>
      </c>
      <c r="G400" s="32">
        <f t="shared" si="36"/>
        <v>0.05</v>
      </c>
      <c r="H400" s="6">
        <f t="shared" si="38"/>
        <v>1758.4367363435995</v>
      </c>
      <c r="I400" s="6">
        <f t="shared" si="39"/>
        <v>334.10297990528392</v>
      </c>
      <c r="J400" s="6">
        <f t="shared" si="40"/>
        <v>1424.3337564383155</v>
      </c>
      <c r="K400" s="6">
        <f t="shared" si="41"/>
        <v>423449.15047890216</v>
      </c>
    </row>
    <row r="401" spans="5:11" x14ac:dyDescent="0.2">
      <c r="E401" s="8">
        <v>401</v>
      </c>
      <c r="F401" s="6">
        <f t="shared" si="37"/>
        <v>200500</v>
      </c>
      <c r="G401" s="32">
        <f t="shared" si="36"/>
        <v>0.05</v>
      </c>
      <c r="H401" s="6">
        <f t="shared" si="38"/>
        <v>1766.4547936620922</v>
      </c>
      <c r="I401" s="6">
        <f t="shared" si="39"/>
        <v>335.62641079579754</v>
      </c>
      <c r="J401" s="6">
        <f t="shared" si="40"/>
        <v>1430.8283828662948</v>
      </c>
      <c r="K401" s="6">
        <f t="shared" si="41"/>
        <v>425379.97886176844</v>
      </c>
    </row>
    <row r="402" spans="5:11" x14ac:dyDescent="0.2">
      <c r="E402" s="59">
        <v>402</v>
      </c>
      <c r="F402" s="6">
        <f t="shared" si="37"/>
        <v>201000</v>
      </c>
      <c r="G402" s="32">
        <f t="shared" si="36"/>
        <v>0.05</v>
      </c>
      <c r="H402" s="6">
        <f t="shared" si="38"/>
        <v>1774.4999119240354</v>
      </c>
      <c r="I402" s="6">
        <f t="shared" si="39"/>
        <v>337.15498326556673</v>
      </c>
      <c r="J402" s="6">
        <f t="shared" si="40"/>
        <v>1437.3449286584687</v>
      </c>
      <c r="K402" s="6">
        <f t="shared" si="41"/>
        <v>427317.32379042689</v>
      </c>
    </row>
    <row r="403" spans="5:11" x14ac:dyDescent="0.2">
      <c r="E403" s="59">
        <v>403</v>
      </c>
      <c r="F403" s="6">
        <f t="shared" si="37"/>
        <v>201500</v>
      </c>
      <c r="G403" s="32">
        <f t="shared" si="36"/>
        <v>0.05</v>
      </c>
      <c r="H403" s="6">
        <f t="shared" si="38"/>
        <v>1782.5721824601121</v>
      </c>
      <c r="I403" s="6">
        <f t="shared" si="39"/>
        <v>338.68871466742132</v>
      </c>
      <c r="J403" s="6">
        <f t="shared" si="40"/>
        <v>1443.8834677926907</v>
      </c>
      <c r="K403" s="6">
        <f t="shared" si="41"/>
        <v>429261.2072582196</v>
      </c>
    </row>
    <row r="404" spans="5:11" x14ac:dyDescent="0.2">
      <c r="E404" s="8">
        <v>404</v>
      </c>
      <c r="F404" s="6">
        <f t="shared" si="37"/>
        <v>202000</v>
      </c>
      <c r="G404" s="32">
        <f t="shared" si="36"/>
        <v>0.05</v>
      </c>
      <c r="H404" s="6">
        <f t="shared" si="38"/>
        <v>1790.6716969092486</v>
      </c>
      <c r="I404" s="6">
        <f t="shared" si="39"/>
        <v>340.22762241275723</v>
      </c>
      <c r="J404" s="6">
        <f t="shared" si="40"/>
        <v>1450.4440744964913</v>
      </c>
      <c r="K404" s="6">
        <f t="shared" si="41"/>
        <v>431211.65133271611</v>
      </c>
    </row>
    <row r="405" spans="5:11" x14ac:dyDescent="0.2">
      <c r="E405" s="59">
        <v>405</v>
      </c>
      <c r="F405" s="6">
        <f t="shared" si="37"/>
        <v>202500</v>
      </c>
      <c r="G405" s="32">
        <f t="shared" si="36"/>
        <v>0.05</v>
      </c>
      <c r="H405" s="6">
        <f t="shared" si="38"/>
        <v>1798.7985472196506</v>
      </c>
      <c r="I405" s="6">
        <f t="shared" si="39"/>
        <v>341.77172397173359</v>
      </c>
      <c r="J405" s="6">
        <f t="shared" si="40"/>
        <v>1457.026823247917</v>
      </c>
      <c r="K405" s="6">
        <f t="shared" si="41"/>
        <v>433168.67815596401</v>
      </c>
    </row>
    <row r="406" spans="5:11" x14ac:dyDescent="0.2">
      <c r="E406" s="59">
        <v>406</v>
      </c>
      <c r="F406" s="6">
        <f t="shared" si="37"/>
        <v>203000</v>
      </c>
      <c r="G406" s="32">
        <f t="shared" si="36"/>
        <v>0.05</v>
      </c>
      <c r="H406" s="6">
        <f t="shared" si="38"/>
        <v>1806.95282564985</v>
      </c>
      <c r="I406" s="6">
        <f t="shared" si="39"/>
        <v>343.32103687347148</v>
      </c>
      <c r="J406" s="6">
        <f t="shared" si="40"/>
        <v>1463.6317887763785</v>
      </c>
      <c r="K406" s="6">
        <f t="shared" si="41"/>
        <v>435132.30994474038</v>
      </c>
    </row>
    <row r="407" spans="5:11" x14ac:dyDescent="0.2">
      <c r="E407" s="8">
        <v>407</v>
      </c>
      <c r="F407" s="6">
        <f t="shared" si="37"/>
        <v>203500</v>
      </c>
      <c r="G407" s="32">
        <f t="shared" si="36"/>
        <v>0.05</v>
      </c>
      <c r="H407" s="6">
        <f t="shared" si="38"/>
        <v>1815.1346247697518</v>
      </c>
      <c r="I407" s="6">
        <f t="shared" si="39"/>
        <v>344.87557870625284</v>
      </c>
      <c r="J407" s="6">
        <f t="shared" si="40"/>
        <v>1470.259046063499</v>
      </c>
      <c r="K407" s="6">
        <f t="shared" si="41"/>
        <v>437102.56899080391</v>
      </c>
    </row>
    <row r="408" spans="5:11" x14ac:dyDescent="0.2">
      <c r="E408" s="59">
        <v>408</v>
      </c>
      <c r="F408" s="6">
        <f t="shared" si="37"/>
        <v>204000</v>
      </c>
      <c r="G408" s="32">
        <f t="shared" si="36"/>
        <v>0.05</v>
      </c>
      <c r="H408" s="6">
        <f t="shared" si="38"/>
        <v>1823.344037461683</v>
      </c>
      <c r="I408" s="6">
        <f t="shared" si="39"/>
        <v>346.43536711771975</v>
      </c>
      <c r="J408" s="6">
        <f t="shared" si="40"/>
        <v>1476.9086703439632</v>
      </c>
      <c r="K408" s="6">
        <f t="shared" si="41"/>
        <v>439079.47766114789</v>
      </c>
    </row>
    <row r="409" spans="5:11" x14ac:dyDescent="0.2">
      <c r="E409" s="59">
        <v>409</v>
      </c>
      <c r="F409" s="6">
        <f t="shared" si="37"/>
        <v>204500</v>
      </c>
      <c r="G409" s="32">
        <f t="shared" si="36"/>
        <v>0.05</v>
      </c>
      <c r="H409" s="6">
        <f t="shared" si="38"/>
        <v>1831.5811569214495</v>
      </c>
      <c r="I409" s="6">
        <f t="shared" si="39"/>
        <v>348.00041981507542</v>
      </c>
      <c r="J409" s="6">
        <f t="shared" si="40"/>
        <v>1483.580737106374</v>
      </c>
      <c r="K409" s="6">
        <f t="shared" si="41"/>
        <v>441063.05839825427</v>
      </c>
    </row>
    <row r="410" spans="5:11" x14ac:dyDescent="0.2">
      <c r="E410" s="8">
        <v>410</v>
      </c>
      <c r="F410" s="6">
        <f t="shared" si="37"/>
        <v>205000</v>
      </c>
      <c r="G410" s="32">
        <f t="shared" si="36"/>
        <v>0.05</v>
      </c>
      <c r="H410" s="6">
        <f t="shared" si="38"/>
        <v>1839.8460766593928</v>
      </c>
      <c r="I410" s="6">
        <f t="shared" si="39"/>
        <v>349.57075456528463</v>
      </c>
      <c r="J410" s="6">
        <f t="shared" si="40"/>
        <v>1490.2753220941081</v>
      </c>
      <c r="K410" s="6">
        <f t="shared" si="41"/>
        <v>443053.33372034837</v>
      </c>
    </row>
    <row r="411" spans="5:11" x14ac:dyDescent="0.2">
      <c r="E411" s="59">
        <v>411</v>
      </c>
      <c r="F411" s="6">
        <f t="shared" si="37"/>
        <v>205500</v>
      </c>
      <c r="G411" s="32">
        <f t="shared" si="36"/>
        <v>0.05</v>
      </c>
      <c r="H411" s="6">
        <f t="shared" si="38"/>
        <v>1848.1388905014517</v>
      </c>
      <c r="I411" s="6">
        <f t="shared" si="39"/>
        <v>351.14638919527584</v>
      </c>
      <c r="J411" s="6">
        <f t="shared" si="40"/>
        <v>1496.9925013061759</v>
      </c>
      <c r="K411" s="6">
        <f t="shared" si="41"/>
        <v>445050.32622165454</v>
      </c>
    </row>
    <row r="412" spans="5:11" x14ac:dyDescent="0.2">
      <c r="E412" s="59">
        <v>412</v>
      </c>
      <c r="F412" s="6">
        <f t="shared" si="37"/>
        <v>206000</v>
      </c>
      <c r="G412" s="32">
        <f t="shared" si="36"/>
        <v>0.05</v>
      </c>
      <c r="H412" s="6">
        <f t="shared" si="38"/>
        <v>1856.4596925902272</v>
      </c>
      <c r="I412" s="6">
        <f t="shared" si="39"/>
        <v>352.72734159214315</v>
      </c>
      <c r="J412" s="6">
        <f t="shared" si="40"/>
        <v>1503.732350998084</v>
      </c>
      <c r="K412" s="6">
        <f t="shared" si="41"/>
        <v>447054.05857265263</v>
      </c>
    </row>
    <row r="413" spans="5:11" x14ac:dyDescent="0.2">
      <c r="E413" s="8">
        <v>413</v>
      </c>
      <c r="F413" s="6">
        <f t="shared" si="37"/>
        <v>206500</v>
      </c>
      <c r="G413" s="32">
        <f t="shared" si="36"/>
        <v>0.05</v>
      </c>
      <c r="H413" s="6">
        <f t="shared" si="38"/>
        <v>1864.8085773860528</v>
      </c>
      <c r="I413" s="6">
        <f t="shared" si="39"/>
        <v>354.31362970335005</v>
      </c>
      <c r="J413" s="6">
        <f t="shared" si="40"/>
        <v>1510.4949476827028</v>
      </c>
      <c r="K413" s="6">
        <f t="shared" si="41"/>
        <v>449064.55352033535</v>
      </c>
    </row>
    <row r="414" spans="5:11" x14ac:dyDescent="0.2">
      <c r="E414" s="59">
        <v>414</v>
      </c>
      <c r="F414" s="6">
        <f t="shared" si="37"/>
        <v>207000</v>
      </c>
      <c r="G414" s="32">
        <f t="shared" si="36"/>
        <v>0.05</v>
      </c>
      <c r="H414" s="6">
        <f t="shared" si="38"/>
        <v>1873.1856396680641</v>
      </c>
      <c r="I414" s="6">
        <f t="shared" si="39"/>
        <v>355.90527153693222</v>
      </c>
      <c r="J414" s="6">
        <f t="shared" si="40"/>
        <v>1517.280368131132</v>
      </c>
      <c r="K414" s="6">
        <f t="shared" si="41"/>
        <v>451081.83388846647</v>
      </c>
    </row>
    <row r="415" spans="5:11" x14ac:dyDescent="0.2">
      <c r="E415" s="59">
        <v>415</v>
      </c>
      <c r="F415" s="6">
        <f t="shared" si="37"/>
        <v>207500</v>
      </c>
      <c r="G415" s="32">
        <f t="shared" si="36"/>
        <v>0.05</v>
      </c>
      <c r="H415" s="6">
        <f t="shared" si="38"/>
        <v>1881.5909745352772</v>
      </c>
      <c r="I415" s="6">
        <f t="shared" si="39"/>
        <v>357.50228516170267</v>
      </c>
      <c r="J415" s="6">
        <f t="shared" si="40"/>
        <v>1524.0886893735744</v>
      </c>
      <c r="K415" s="6">
        <f t="shared" si="41"/>
        <v>453105.92257784004</v>
      </c>
    </row>
    <row r="416" spans="5:11" x14ac:dyDescent="0.2">
      <c r="E416" s="8">
        <v>416</v>
      </c>
      <c r="F416" s="6">
        <f t="shared" si="37"/>
        <v>208000</v>
      </c>
      <c r="G416" s="32">
        <f t="shared" si="36"/>
        <v>0.05</v>
      </c>
      <c r="H416" s="6">
        <f t="shared" si="38"/>
        <v>1890.024677407667</v>
      </c>
      <c r="I416" s="6">
        <f t="shared" si="39"/>
        <v>359.10468870745672</v>
      </c>
      <c r="J416" s="6">
        <f t="shared" si="40"/>
        <v>1530.9199887002103</v>
      </c>
      <c r="K416" s="6">
        <f t="shared" si="41"/>
        <v>455136.84256654023</v>
      </c>
    </row>
    <row r="417" spans="5:11" x14ac:dyDescent="0.2">
      <c r="E417" s="59">
        <v>417</v>
      </c>
      <c r="F417" s="6">
        <f t="shared" si="37"/>
        <v>208500</v>
      </c>
      <c r="G417" s="32">
        <f t="shared" si="36"/>
        <v>0.05</v>
      </c>
      <c r="H417" s="6">
        <f t="shared" si="38"/>
        <v>1898.4868440272512</v>
      </c>
      <c r="I417" s="6">
        <f t="shared" si="39"/>
        <v>360.71250036517773</v>
      </c>
      <c r="J417" s="6">
        <f t="shared" si="40"/>
        <v>1537.7743436620735</v>
      </c>
      <c r="K417" s="6">
        <f t="shared" si="41"/>
        <v>457174.61691020231</v>
      </c>
    </row>
    <row r="418" spans="5:11" x14ac:dyDescent="0.2">
      <c r="E418" s="59">
        <v>418</v>
      </c>
      <c r="F418" s="6">
        <f t="shared" si="37"/>
        <v>209000</v>
      </c>
      <c r="G418" s="32">
        <f t="shared" si="36"/>
        <v>0.05</v>
      </c>
      <c r="H418" s="6">
        <f t="shared" si="38"/>
        <v>1906.9775704591764</v>
      </c>
      <c r="I418" s="6">
        <f t="shared" si="39"/>
        <v>362.32573838724352</v>
      </c>
      <c r="J418" s="6">
        <f t="shared" si="40"/>
        <v>1544.6518320719329</v>
      </c>
      <c r="K418" s="6">
        <f t="shared" si="41"/>
        <v>459219.26874227426</v>
      </c>
    </row>
    <row r="419" spans="5:11" x14ac:dyDescent="0.2">
      <c r="E419" s="8">
        <v>419</v>
      </c>
      <c r="F419" s="6">
        <f t="shared" si="37"/>
        <v>209500</v>
      </c>
      <c r="G419" s="32">
        <f t="shared" si="36"/>
        <v>0.05</v>
      </c>
      <c r="H419" s="6">
        <f t="shared" si="38"/>
        <v>1915.4969530928095</v>
      </c>
      <c r="I419" s="6">
        <f t="shared" si="39"/>
        <v>363.94442108763383</v>
      </c>
      <c r="J419" s="6">
        <f t="shared" si="40"/>
        <v>1551.5525320051756</v>
      </c>
      <c r="K419" s="6">
        <f t="shared" si="41"/>
        <v>461270.82127427944</v>
      </c>
    </row>
    <row r="420" spans="5:11" x14ac:dyDescent="0.2">
      <c r="E420" s="59">
        <v>420</v>
      </c>
      <c r="F420" s="6">
        <f t="shared" si="37"/>
        <v>210000</v>
      </c>
      <c r="G420" s="32">
        <f t="shared" si="36"/>
        <v>0.05</v>
      </c>
      <c r="H420" s="6">
        <f t="shared" si="38"/>
        <v>1924.0450886428309</v>
      </c>
      <c r="I420" s="6">
        <f t="shared" si="39"/>
        <v>365.5685668421379</v>
      </c>
      <c r="J420" s="6">
        <f t="shared" si="40"/>
        <v>1558.476521800693</v>
      </c>
      <c r="K420" s="6">
        <f t="shared" si="41"/>
        <v>463329.29779608012</v>
      </c>
    </row>
    <row r="421" spans="5:11" x14ac:dyDescent="0.2">
      <c r="E421" s="58" t="s">
        <v>64</v>
      </c>
      <c r="F421" s="58" t="s">
        <v>62</v>
      </c>
      <c r="G421" s="58" t="s">
        <v>63</v>
      </c>
      <c r="H421" s="58" t="s">
        <v>65</v>
      </c>
      <c r="I421" s="60" t="s">
        <v>66</v>
      </c>
      <c r="J421" s="60" t="s">
        <v>68</v>
      </c>
      <c r="K421" s="60" t="s">
        <v>67</v>
      </c>
    </row>
  </sheetData>
  <sheetProtection algorithmName="SHA-512" hashValue="uakMSDqXp0eE8N9C/rW82iNF+NBd4wH7RLEYymcpOLyDdPxw76pxOVCONQ2/yHqaw+gdyJYUabwJEarj7Vcw+A==" saltValue="85O1WP1y1PU5W7IxbqEKmA==" spinCount="100000" sheet="1" objects="1" scenarios="1"/>
  <mergeCells count="2">
    <mergeCell ref="A12:B12"/>
    <mergeCell ref="A1:B1"/>
  </mergeCells>
  <dataValidations count="1">
    <dataValidation type="list" allowBlank="1" showInputMessage="1" showErrorMessage="1" sqref="B5" xr:uid="{DD43D554-5860-8F45-8C16-DA28785739B3}">
      <formula1>$C$4:$C$6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PODSUMOWANIE</vt:lpstr>
      <vt:lpstr>skracanie okresu r. równe</vt:lpstr>
      <vt:lpstr>zmniejszanie rat</vt:lpstr>
      <vt:lpstr>MIX</vt:lpstr>
      <vt:lpstr>skracanie okresu r. malejące</vt:lpstr>
      <vt:lpstr>Mój harmonogram</vt:lpstr>
      <vt:lpstr>zyski kapitałowe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Adrian Sawicki</cp:lastModifiedBy>
  <dcterms:created xsi:type="dcterms:W3CDTF">2022-10-14T08:49:04Z</dcterms:created>
  <dcterms:modified xsi:type="dcterms:W3CDTF">2024-09-13T15:48:44Z</dcterms:modified>
</cp:coreProperties>
</file>